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1625" windowHeight="6540" activeTab="0"/>
  </bookViews>
  <sheets>
    <sheet name="Форма ГЕМ-10" sheetId="1" r:id="rId1"/>
    <sheet name="Служебный" sheetId="2" state="hidden" r:id="rId2"/>
  </sheets>
  <definedNames>
    <definedName name="datepol">'Форма ГЕМ-10'!$D$1</definedName>
    <definedName name="MPVОбнNизм1">'Форма ГЕМ-10'!$B$23</definedName>
    <definedName name="MPVОбнNизм2">'Форма ГЕМ-10'!$C$23</definedName>
    <definedName name="MPVОбнPизм1">'Форма ГЕМ-10'!$D$23</definedName>
    <definedName name="MPVОбнPизм2">'Форма ГЕМ-10'!$E$23</definedName>
    <definedName name="RDWОбнNизм1">'Форма ГЕМ-10'!$B$22</definedName>
    <definedName name="RDWОбнNизм2">'Форма ГЕМ-10'!$C$22</definedName>
    <definedName name="RDWОбнPизм1">'Форма ГЕМ-10'!$D$22</definedName>
    <definedName name="RDWОбнPизм2">'Форма ГЕМ-10'!$E$22</definedName>
    <definedName name="Анализатор">'Форма ГЕМ-10'!$C$25</definedName>
    <definedName name="ВовратФормы">'Форма ГЕМ-10'!$F$1</definedName>
    <definedName name="ГематокОбнNизм1">'Форма ГЕМ-10'!$B$14</definedName>
    <definedName name="ГематокОбнNизм2">'Форма ГЕМ-10'!$C$14</definedName>
    <definedName name="ГематокОбнPизм1">'Форма ГЕМ-10'!$D$14</definedName>
    <definedName name="ГематокОбнPизм2">'Форма ГЕМ-10'!$E$14</definedName>
    <definedName name="ГемоглОбнNизм1">'Форма ГЕМ-10'!$B$15</definedName>
    <definedName name="ГемоглОбнNизм2">'Форма ГЕМ-10'!$C$15</definedName>
    <definedName name="ГемоглОбнPизм1">'Форма ГЕМ-10'!$D$15</definedName>
    <definedName name="ГемоглОбнPизм2">'Форма ГЕМ-10'!$E$15</definedName>
    <definedName name="ДатаЗаполнения">'Форма ГЕМ-10'!$C$37</definedName>
    <definedName name="ДатаИссл_1">'Форма ГЕМ-10'!#REF!</definedName>
    <definedName name="ДатаИссл_2">'Форма ГЕМ-10'!#REF!</definedName>
    <definedName name="ДатаПредставления">'Форма ГЕМ-10'!$C$1</definedName>
    <definedName name="ДругиеОбразцыВНУК">'Форма ГЕМ-10'!$I$29</definedName>
    <definedName name="ДругойАнализатор">'Форма ГЕМ-10'!$G$25</definedName>
    <definedName name="ДругойНаборРеагентов">'Форма ГЕМ-10'!$G$27</definedName>
    <definedName name="КодРегиона">'Форма ГЕМ-10'!$E$7</definedName>
    <definedName name="ЛейкОбнNизм1">'Форма ГЕМ-10'!$B$16</definedName>
    <definedName name="ЛейкОбнNизм2">'Форма ГЕМ-10'!$C$16</definedName>
    <definedName name="ЛейкОбнPизм1">'Форма ГЕМ-10'!$D$16</definedName>
    <definedName name="ЛейкОбнPизм2">'Форма ГЕМ-10'!$E$16</definedName>
    <definedName name="МСVОбнNизм1">'Форма ГЕМ-10'!$B$21</definedName>
    <definedName name="МСVОбнNизм2">'Форма ГЕМ-10'!$C$21</definedName>
    <definedName name="МСVОбнPизм1">'Форма ГЕМ-10'!$D$21</definedName>
    <definedName name="МСVОбнPизм2">'Форма ГЕМ-10'!$E$21</definedName>
    <definedName name="МСНОбнNизм1">'Форма ГЕМ-10'!$B$19</definedName>
    <definedName name="МСНОбнNизм2">'Форма ГЕМ-10'!$C$19</definedName>
    <definedName name="МСНОбнPизм1">'Форма ГЕМ-10'!$D$19</definedName>
    <definedName name="МСНОбнPизм2">'Форма ГЕМ-10'!$E$19</definedName>
    <definedName name="МСНСОбнNизм1">'Форма ГЕМ-10'!$B$20</definedName>
    <definedName name="МСНСОбнNизм2">'Форма ГЕМ-10'!$C$20</definedName>
    <definedName name="МСНСОбнPизм1">'Форма ГЕМ-10'!$D$20</definedName>
    <definedName name="МСНСОбнPизм2">'Форма ГЕМ-10'!$E$20</definedName>
    <definedName name="НаборРеагентов">'Форма ГЕМ-10'!$C$27</definedName>
    <definedName name="НомерЛаборатории">'Форма ГЕМ-10'!$B$7</definedName>
    <definedName name="НомерОбрN">'Форма ГЕМ-10'!$C$11</definedName>
    <definedName name="НомерОбрP">'Форма ГЕМ-10'!$E$11</definedName>
    <definedName name="ОбразцыВНУК">'Форма ГЕМ-10'!$C$29</definedName>
    <definedName name="ОККО">'Форма ГЕМ-10'!$D$31</definedName>
    <definedName name="ТромбОбнNизм1">'Форма ГЕМ-10'!$B$17</definedName>
    <definedName name="ТромбОбнNизм2">'Форма ГЕМ-10'!$C$17</definedName>
    <definedName name="ТромбОбнPизм1">'Форма ГЕМ-10'!$D$17</definedName>
    <definedName name="ТромбОбнPизм2">'Форма ГЕМ-10'!$E$17</definedName>
    <definedName name="ЭритОбнNизм1">'Форма ГЕМ-10'!$B$18</definedName>
    <definedName name="ЭритОбнNизм2">'Форма ГЕМ-10'!$C$18</definedName>
    <definedName name="ЭритОбнPизм1">'Форма ГЕМ-10'!$D$18</definedName>
    <definedName name="ЭритОбнPизм2">'Форма ГЕМ-10'!$E$18</definedName>
  </definedNames>
  <calcPr fullCalcOnLoad="1" refMode="R1C1"/>
</workbook>
</file>

<file path=xl/sharedStrings.xml><?xml version="1.0" encoding="utf-8"?>
<sst xmlns="http://schemas.openxmlformats.org/spreadsheetml/2006/main" count="139" uniqueCount="137">
  <si>
    <t>46</t>
  </si>
  <si>
    <t>71</t>
  </si>
  <si>
    <t>93</t>
  </si>
  <si>
    <t>15</t>
  </si>
  <si>
    <t>32</t>
  </si>
  <si>
    <t>67</t>
  </si>
  <si>
    <t>84</t>
  </si>
  <si>
    <t>59</t>
  </si>
  <si>
    <t>28</t>
  </si>
  <si>
    <t>00</t>
  </si>
  <si>
    <t>57</t>
  </si>
  <si>
    <t>94</t>
  </si>
  <si>
    <t>26</t>
  </si>
  <si>
    <t>43</t>
  </si>
  <si>
    <t>78</t>
  </si>
  <si>
    <t>05</t>
  </si>
  <si>
    <t>69</t>
  </si>
  <si>
    <t>30</t>
  </si>
  <si>
    <t>11</t>
  </si>
  <si>
    <t>82</t>
  </si>
  <si>
    <t>68</t>
  </si>
  <si>
    <t>37</t>
  </si>
  <si>
    <t>54</t>
  </si>
  <si>
    <t>80</t>
  </si>
  <si>
    <t>16</t>
  </si>
  <si>
    <t>79</t>
  </si>
  <si>
    <t>41</t>
  </si>
  <si>
    <t>22</t>
  </si>
  <si>
    <t>03</t>
  </si>
  <si>
    <t>95</t>
  </si>
  <si>
    <t>70</t>
  </si>
  <si>
    <t>65</t>
  </si>
  <si>
    <t>01</t>
  </si>
  <si>
    <t>27</t>
  </si>
  <si>
    <t>89</t>
  </si>
  <si>
    <t>52</t>
  </si>
  <si>
    <t>33</t>
  </si>
  <si>
    <t>14</t>
  </si>
  <si>
    <t>96</t>
  </si>
  <si>
    <t>48</t>
  </si>
  <si>
    <t>81</t>
  </si>
  <si>
    <t>12</t>
  </si>
  <si>
    <t>38</t>
  </si>
  <si>
    <t>09</t>
  </si>
  <si>
    <t>63</t>
  </si>
  <si>
    <t>44</t>
  </si>
  <si>
    <t>25</t>
  </si>
  <si>
    <t>97</t>
  </si>
  <si>
    <t>50</t>
  </si>
  <si>
    <t>76</t>
  </si>
  <si>
    <t>02</t>
  </si>
  <si>
    <t>40</t>
  </si>
  <si>
    <t>19</t>
  </si>
  <si>
    <t>74</t>
  </si>
  <si>
    <t>55</t>
  </si>
  <si>
    <t>36</t>
  </si>
  <si>
    <t>98</t>
  </si>
  <si>
    <t>61</t>
  </si>
  <si>
    <t>87</t>
  </si>
  <si>
    <t>23</t>
  </si>
  <si>
    <t>13</t>
  </si>
  <si>
    <t>29</t>
  </si>
  <si>
    <t>85</t>
  </si>
  <si>
    <t>66</t>
  </si>
  <si>
    <t>47</t>
  </si>
  <si>
    <t>90</t>
  </si>
  <si>
    <t>72</t>
  </si>
  <si>
    <t>08</t>
  </si>
  <si>
    <t>34</t>
  </si>
  <si>
    <t>51</t>
  </si>
  <si>
    <t>24</t>
  </si>
  <si>
    <t>06</t>
  </si>
  <si>
    <t>77</t>
  </si>
  <si>
    <t>58</t>
  </si>
  <si>
    <t>91</t>
  </si>
  <si>
    <t>83</t>
  </si>
  <si>
    <t>10</t>
  </si>
  <si>
    <t>45</t>
  </si>
  <si>
    <t>62</t>
  </si>
  <si>
    <t>39</t>
  </si>
  <si>
    <t>35</t>
  </si>
  <si>
    <t>88</t>
  </si>
  <si>
    <t>60</t>
  </si>
  <si>
    <t>92</t>
  </si>
  <si>
    <t>04</t>
  </si>
  <si>
    <t>21</t>
  </si>
  <si>
    <t>56</t>
  </si>
  <si>
    <t>73</t>
  </si>
  <si>
    <t>49</t>
  </si>
  <si>
    <t>17</t>
  </si>
  <si>
    <t>99</t>
  </si>
  <si>
    <t>53</t>
  </si>
  <si>
    <t>42</t>
  </si>
  <si>
    <t>31</t>
  </si>
  <si>
    <t>20</t>
  </si>
  <si>
    <t>18</t>
  </si>
  <si>
    <t>07</t>
  </si>
  <si>
    <t>86</t>
  </si>
  <si>
    <t>75</t>
  </si>
  <si>
    <t>64</t>
  </si>
  <si>
    <t>Измерение 1</t>
  </si>
  <si>
    <t>Измерение 2</t>
  </si>
  <si>
    <t>Дата заполнения формы:</t>
  </si>
  <si>
    <t>Если оценка качества контрольных образцов неудовлетворительная, изложите Ваши замечания:</t>
  </si>
  <si>
    <t>Ваша оценка качества контрольных образцов                           (1-удовлетворительная; 2-неудовлетворительная):</t>
  </si>
  <si>
    <t>Регион:</t>
  </si>
  <si>
    <t>№ образца P:</t>
  </si>
  <si>
    <t>№ образца N:</t>
  </si>
  <si>
    <t>Показатель, единицы измерения</t>
  </si>
  <si>
    <t>Гематокрит, %</t>
  </si>
  <si>
    <t>Гемоглобин, г/л</t>
  </si>
  <si>
    <t>MCH, пг</t>
  </si>
  <si>
    <t>MCHC, г/л</t>
  </si>
  <si>
    <t>ЛАБОРАТОРИЯ №</t>
  </si>
  <si>
    <t>Укажите число, соответствующее используемому Вами анализатору:</t>
  </si>
  <si>
    <t>Ваши предложения по совершенствованию данного раздела ФСВОК:</t>
  </si>
  <si>
    <t>Производитель набора реагентов:</t>
  </si>
  <si>
    <t>Номера лаборатории и региона указаны на бумажной форме ГЕМ-10</t>
  </si>
  <si>
    <t>АСНП «ЦЕНТР ВНЕШНЕГО КОНТРОЛЯ КАЧЕСТВА КЛИНИЧЕСКИХ ЛАБОРАТОРНЫХ ИССЛЕДОВАНИЙ»</t>
  </si>
  <si>
    <t>Программа межлабораторных сличительных испытаний</t>
  </si>
  <si>
    <t>Форма ГЕМ-10</t>
  </si>
  <si>
    <t>Если Ваш анализатор отнесен к категории «Другой» (код 99), укажите его модель:</t>
  </si>
  <si>
    <t>Укажите Ваш набор реагентов, если он был отнесен к категории «Другой» (код 99):</t>
  </si>
  <si>
    <r>
      <t>Лейкоциты, 10</t>
    </r>
    <r>
      <rPr>
        <sz val="10"/>
        <rFont val="Arial Unicode MS"/>
        <family val="2"/>
      </rPr>
      <t>⁹</t>
    </r>
    <r>
      <rPr>
        <sz val="10"/>
        <rFont val="System"/>
        <family val="2"/>
      </rPr>
      <t>/л</t>
    </r>
  </si>
  <si>
    <r>
      <t>Тромбоциты, 10</t>
    </r>
    <r>
      <rPr>
        <sz val="10"/>
        <rFont val="Arial Unicode MS"/>
        <family val="2"/>
      </rPr>
      <t>⁹</t>
    </r>
    <r>
      <rPr>
        <sz val="10"/>
        <rFont val="System"/>
        <family val="2"/>
      </rPr>
      <t>/л</t>
    </r>
  </si>
  <si>
    <r>
      <t>Эритроциты, 10</t>
    </r>
    <r>
      <rPr>
        <sz val="10"/>
        <rFont val="Arial Unicode MS"/>
        <family val="2"/>
      </rPr>
      <t>¹²</t>
    </r>
    <r>
      <rPr>
        <sz val="10"/>
        <rFont val="System"/>
        <family val="2"/>
      </rPr>
      <t>/л</t>
    </r>
  </si>
  <si>
    <r>
      <t>MCV, мкм</t>
    </r>
    <r>
      <rPr>
        <sz val="10"/>
        <rFont val="Arial Unicode MS"/>
        <family val="2"/>
      </rPr>
      <t>³</t>
    </r>
    <r>
      <rPr>
        <sz val="10"/>
        <rFont val="System"/>
        <family val="2"/>
      </rPr>
      <t xml:space="preserve"> (фл)</t>
    </r>
  </si>
  <si>
    <r>
      <t>RDW-CV, %</t>
    </r>
    <r>
      <rPr>
        <sz val="10"/>
        <rFont val="Arial"/>
        <family val="2"/>
      </rPr>
      <t>¹</t>
    </r>
  </si>
  <si>
    <r>
      <t>MPV, мкм</t>
    </r>
    <r>
      <rPr>
        <sz val="10"/>
        <rFont val="Arial Unicode MS"/>
        <family val="2"/>
      </rPr>
      <t>³</t>
    </r>
    <r>
      <rPr>
        <sz val="10"/>
        <rFont val="System"/>
        <family val="2"/>
      </rPr>
      <t xml:space="preserve"> (фл)</t>
    </r>
  </si>
  <si>
    <t>¹ Не путать RDW-CV(%) с RDW-SD(фл).</t>
  </si>
  <si>
    <t>129090, г. Москва, пл. Малая Сухаревская, д. 3, стр. 2, тел. (495) 225-50-31, e-mail: results@fsvok.ru</t>
  </si>
  <si>
    <t>Результаты исследования контрольных образцов (впишите номера образцов в столбцы с соответствующими буквенными индексами «N» и «P», а также результаты в указанных единицах измерения)</t>
  </si>
  <si>
    <t>ФСВОК-2019</t>
  </si>
  <si>
    <t>Производитель образцов для внутри-лабораторного контроля качества:</t>
  </si>
  <si>
    <t>Укажите производителя образцов для внутрилабораторного контроля качества, если он был отнесен к категории «Другой» (код 99):</t>
  </si>
  <si>
    <t>219</t>
  </si>
  <si>
    <t>Раздел «ГЕМОЦИТОМЕТРИЯ-10», цикл 2-19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</si>
</sst>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0000"/>
    <numFmt numFmtId="175" formatCode="000"/>
    <numFmt numFmtId="176" formatCode="00"/>
    <numFmt numFmtId="177" formatCode="0.0"/>
    <numFmt numFmtId="178" formatCode="0000"/>
    <numFmt numFmtId="179" formatCode="dd/mm"/>
  </numFmts>
  <fonts count="31">
    <font>
      <sz val="10"/>
      <name val="System"/>
      <family val="0"/>
    </font>
    <font>
      <sz val="22"/>
      <name val="System"/>
      <family val="0"/>
    </font>
    <font>
      <sz val="10"/>
      <color indexed="10"/>
      <name val="System"/>
      <family val="0"/>
    </font>
    <font>
      <b/>
      <sz val="16"/>
      <name val="Arial"/>
      <family val="2"/>
    </font>
    <font>
      <b/>
      <sz val="14"/>
      <name val="Arial"/>
      <family val="2"/>
    </font>
    <font>
      <b/>
      <i/>
      <sz val="22"/>
      <name val="Times New Roman"/>
      <family val="1"/>
    </font>
    <font>
      <sz val="10"/>
      <color indexed="22"/>
      <name val="System"/>
      <family val="0"/>
    </font>
    <font>
      <sz val="10"/>
      <color indexed="9"/>
      <name val="System"/>
      <family val="0"/>
    </font>
    <font>
      <b/>
      <sz val="12"/>
      <name val="Arial"/>
      <family val="2"/>
    </font>
    <font>
      <b/>
      <i/>
      <u val="single"/>
      <sz val="24"/>
      <color indexed="18"/>
      <name val="Times New Roman"/>
      <family val="1"/>
    </font>
    <font>
      <b/>
      <sz val="10"/>
      <color indexed="18"/>
      <name val="Arial"/>
      <family val="2"/>
    </font>
    <font>
      <b/>
      <i/>
      <sz val="10"/>
      <color indexed="18"/>
      <name val="Times New Roman"/>
      <family val="1"/>
    </font>
    <font>
      <sz val="10"/>
      <name val="Arial Unicode M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20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2" fillId="20" borderId="0" xfId="0" applyFont="1" applyFill="1" applyAlignment="1" applyProtection="1">
      <alignment vertical="center"/>
      <protection/>
    </xf>
    <xf numFmtId="0" fontId="2" fillId="20" borderId="0" xfId="0" applyFont="1" applyFill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center"/>
      <protection/>
    </xf>
    <xf numFmtId="0" fontId="2" fillId="20" borderId="0" xfId="0" applyFont="1" applyFill="1" applyAlignment="1" applyProtection="1">
      <alignment/>
      <protection/>
    </xf>
    <xf numFmtId="0" fontId="0" fillId="20" borderId="0" xfId="0" applyFill="1" applyAlignment="1" applyProtection="1">
      <alignment wrapText="1"/>
      <protection/>
    </xf>
    <xf numFmtId="0" fontId="0" fillId="20" borderId="0" xfId="0" applyFill="1" applyBorder="1" applyAlignment="1" applyProtection="1">
      <alignment wrapText="1"/>
      <protection/>
    </xf>
    <xf numFmtId="174" fontId="3" fillId="0" borderId="10" xfId="0" applyNumberFormat="1" applyFont="1" applyFill="1" applyBorder="1" applyAlignment="1" applyProtection="1">
      <alignment horizontal="center"/>
      <protection locked="0"/>
    </xf>
    <xf numFmtId="0" fontId="0" fillId="20" borderId="0" xfId="0" applyFont="1" applyFill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horizontal="center" vertical="center"/>
      <protection/>
    </xf>
    <xf numFmtId="0" fontId="0" fillId="20" borderId="10" xfId="0" applyFill="1" applyBorder="1" applyAlignment="1" applyProtection="1">
      <alignment horizontal="center"/>
      <protection/>
    </xf>
    <xf numFmtId="0" fontId="2" fillId="20" borderId="11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vertical="center"/>
      <protection/>
    </xf>
    <xf numFmtId="0" fontId="0" fillId="20" borderId="12" xfId="0" applyFill="1" applyBorder="1" applyAlignment="1" applyProtection="1">
      <alignment/>
      <protection/>
    </xf>
    <xf numFmtId="0" fontId="2" fillId="20" borderId="13" xfId="0" applyFont="1" applyFill="1" applyBorder="1" applyAlignment="1" applyProtection="1">
      <alignment horizontal="right" vertical="center"/>
      <protection hidden="1"/>
    </xf>
    <xf numFmtId="0" fontId="2" fillId="20" borderId="14" xfId="0" applyFont="1" applyFill="1" applyBorder="1" applyAlignment="1" applyProtection="1">
      <alignment/>
      <protection/>
    </xf>
    <xf numFmtId="0" fontId="2" fillId="20" borderId="0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righ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73" fontId="0" fillId="0" borderId="16" xfId="0" applyNumberForma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/>
      <protection/>
    </xf>
    <xf numFmtId="0" fontId="2" fillId="20" borderId="15" xfId="0" applyFont="1" applyFill="1" applyBorder="1" applyAlignment="1" applyProtection="1">
      <alignment horizontal="center" vertical="center"/>
      <protection/>
    </xf>
    <xf numFmtId="177" fontId="4" fillId="0" borderId="11" xfId="0" applyNumberFormat="1" applyFont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vertical="center"/>
      <protection/>
    </xf>
    <xf numFmtId="0" fontId="5" fillId="20" borderId="0" xfId="0" applyFont="1" applyFill="1" applyAlignment="1" applyProtection="1">
      <alignment vertical="top"/>
      <protection/>
    </xf>
    <xf numFmtId="0" fontId="0" fillId="20" borderId="0" xfId="0" applyFill="1" applyAlignment="1">
      <alignment/>
    </xf>
    <xf numFmtId="0" fontId="0" fillId="20" borderId="0" xfId="0" applyFill="1" applyAlignment="1" applyProtection="1">
      <alignment horizontal="right"/>
      <protection/>
    </xf>
    <xf numFmtId="0" fontId="0" fillId="20" borderId="0" xfId="0" applyFont="1" applyFill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top" wrapText="1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177" fontId="4" fillId="0" borderId="10" xfId="0" applyNumberFormat="1" applyFont="1" applyBorder="1" applyAlignment="1" applyProtection="1">
      <alignment horizontal="center" vertical="center"/>
      <protection locked="0"/>
    </xf>
    <xf numFmtId="0" fontId="2" fillId="20" borderId="0" xfId="0" applyFont="1" applyFill="1" applyAlignment="1" applyProtection="1">
      <alignment horizontal="right"/>
      <protection/>
    </xf>
    <xf numFmtId="0" fontId="6" fillId="20" borderId="0" xfId="0" applyFont="1" applyFill="1" applyAlignment="1" applyProtection="1">
      <alignment/>
      <protection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8" fillId="20" borderId="0" xfId="0" applyFont="1" applyFill="1" applyAlignment="1" applyProtection="1">
      <alignment horizontal="right" vertical="center"/>
      <protection/>
    </xf>
    <xf numFmtId="0" fontId="2" fillId="20" borderId="0" xfId="0" applyFont="1" applyFill="1" applyAlignment="1" applyProtection="1">
      <alignment horizontal="left" vertical="center" wrapText="1"/>
      <protection/>
    </xf>
    <xf numFmtId="0" fontId="0" fillId="20" borderId="0" xfId="0" applyFill="1" applyAlignment="1">
      <alignment vertical="top"/>
    </xf>
    <xf numFmtId="0" fontId="0" fillId="20" borderId="0" xfId="0" applyFont="1" applyFill="1" applyAlignment="1" applyProtection="1">
      <alignment horizontal="right" vertical="top"/>
      <protection/>
    </xf>
    <xf numFmtId="0" fontId="0" fillId="20" borderId="0" xfId="0" applyFont="1" applyFill="1" applyAlignment="1" applyProtection="1">
      <alignment/>
      <protection/>
    </xf>
    <xf numFmtId="49" fontId="6" fillId="20" borderId="0" xfId="0" applyNumberFormat="1" applyFont="1" applyFill="1" applyAlignment="1" applyProtection="1">
      <alignment/>
      <protection/>
    </xf>
    <xf numFmtId="0" fontId="0" fillId="20" borderId="17" xfId="0" applyFont="1" applyFill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0" fillId="20" borderId="0" xfId="0" applyFill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20" borderId="0" xfId="0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9" fontId="2" fillId="0" borderId="16" xfId="0" applyNumberFormat="1" applyFont="1" applyFill="1" applyBorder="1" applyAlignment="1" applyProtection="1">
      <alignment vertical="center" wrapText="1"/>
      <protection locked="0"/>
    </xf>
    <xf numFmtId="49" fontId="0" fillId="0" borderId="19" xfId="0" applyNumberFormat="1" applyFill="1" applyBorder="1" applyAlignment="1" applyProtection="1">
      <alignment vertical="center" wrapText="1"/>
      <protection locked="0"/>
    </xf>
    <xf numFmtId="49" fontId="0" fillId="0" borderId="11" xfId="0" applyNumberFormat="1" applyFill="1" applyBorder="1" applyAlignment="1" applyProtection="1">
      <alignment vertical="center" wrapText="1"/>
      <protection locked="0"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0" fillId="20" borderId="14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2" fillId="20" borderId="14" xfId="0" applyFont="1" applyFill="1" applyBorder="1" applyAlignment="1" applyProtection="1">
      <alignment vertical="center" wrapText="1"/>
      <protection/>
    </xf>
    <xf numFmtId="0" fontId="0" fillId="20" borderId="0" xfId="0" applyFont="1" applyFill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49" fontId="0" fillId="0" borderId="16" xfId="0" applyNumberFormat="1" applyFill="1" applyBorder="1" applyAlignment="1" applyProtection="1">
      <alignment vertical="top" wrapText="1"/>
      <protection locked="0"/>
    </xf>
    <xf numFmtId="49" fontId="0" fillId="0" borderId="19" xfId="0" applyNumberFormat="1" applyFill="1" applyBorder="1" applyAlignment="1" applyProtection="1">
      <alignment vertical="top" wrapText="1"/>
      <protection locked="0"/>
    </xf>
    <xf numFmtId="49" fontId="0" fillId="0" borderId="11" xfId="0" applyNumberFormat="1" applyFill="1" applyBorder="1" applyAlignment="1" applyProtection="1">
      <alignment vertical="top" wrapText="1"/>
      <protection locked="0"/>
    </xf>
    <xf numFmtId="49" fontId="2" fillId="0" borderId="16" xfId="0" applyNumberFormat="1" applyFont="1" applyFill="1" applyBorder="1" applyAlignment="1" applyProtection="1">
      <alignment vertical="top" wrapText="1"/>
      <protection locked="0"/>
    </xf>
    <xf numFmtId="0" fontId="0" fillId="20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49" fontId="0" fillId="0" borderId="16" xfId="0" applyNumberFormat="1" applyFill="1" applyBorder="1" applyAlignment="1" applyProtection="1">
      <alignment horizontal="left" vertical="top" wrapText="1"/>
      <protection locked="0"/>
    </xf>
    <xf numFmtId="49" fontId="0" fillId="0" borderId="19" xfId="0" applyNumberFormat="1" applyFill="1" applyBorder="1" applyAlignment="1" applyProtection="1">
      <alignment horizontal="left" vertical="top" wrapText="1"/>
      <protection locked="0"/>
    </xf>
    <xf numFmtId="49" fontId="0" fillId="0" borderId="11" xfId="0" applyNumberFormat="1" applyFill="1" applyBorder="1" applyAlignment="1" applyProtection="1">
      <alignment horizontal="left" vertical="top" wrapText="1"/>
      <protection locked="0"/>
    </xf>
    <xf numFmtId="0" fontId="0" fillId="20" borderId="14" xfId="0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0" fillId="0" borderId="18" xfId="0" applyBorder="1" applyAlignment="1">
      <alignment horizontal="right" wrapText="1"/>
    </xf>
    <xf numFmtId="0" fontId="9" fillId="20" borderId="0" xfId="0" applyFont="1" applyFill="1" applyAlignment="1">
      <alignment wrapText="1"/>
    </xf>
    <xf numFmtId="0" fontId="11" fillId="20" borderId="17" xfId="0" applyFont="1" applyFill="1" applyBorder="1" applyAlignment="1">
      <alignment wrapText="1"/>
    </xf>
    <xf numFmtId="0" fontId="10" fillId="20" borderId="17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0" fillId="2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I123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20.00390625" style="3" customWidth="1"/>
    <col min="2" max="5" width="13.625" style="3" customWidth="1"/>
    <col min="6" max="6" width="12.50390625" style="3" customWidth="1"/>
    <col min="7" max="7" width="5.625" style="3" customWidth="1"/>
    <col min="8" max="8" width="15.00390625" style="3" customWidth="1"/>
    <col min="9" max="9" width="21.875" style="3" customWidth="1"/>
    <col min="10" max="16384" width="9.00390625" style="3" customWidth="1"/>
  </cols>
  <sheetData>
    <row r="1" spans="1:9" ht="12.75">
      <c r="A1" s="44" t="str">
        <f>"Gem10-2"&amp;IF($B$7="",""," "&amp;TEXT($B$7,"00000"))&amp;".xls"</f>
        <v>Gem10-2.xls</v>
      </c>
      <c r="B1" s="53" t="s">
        <v>135</v>
      </c>
      <c r="I1" s="51" t="s">
        <v>120</v>
      </c>
    </row>
    <row r="2" spans="1:9" ht="30" customHeight="1">
      <c r="A2" s="84" t="s">
        <v>132</v>
      </c>
      <c r="B2" s="57"/>
      <c r="C2" s="88" t="s">
        <v>118</v>
      </c>
      <c r="D2" s="89"/>
      <c r="E2" s="89"/>
      <c r="F2" s="89"/>
      <c r="G2" s="89"/>
      <c r="H2" s="89"/>
      <c r="I2" s="89"/>
    </row>
    <row r="3" spans="1:9" ht="27" customHeight="1">
      <c r="A3" s="85" t="s">
        <v>119</v>
      </c>
      <c r="B3" s="55"/>
      <c r="C3" s="86" t="s">
        <v>130</v>
      </c>
      <c r="D3" s="87"/>
      <c r="E3" s="87"/>
      <c r="F3" s="87"/>
      <c r="G3" s="87"/>
      <c r="H3" s="87"/>
      <c r="I3" s="87"/>
    </row>
    <row r="5" spans="1:9" ht="27" customHeight="1">
      <c r="A5" s="35" t="s">
        <v>136</v>
      </c>
      <c r="B5" s="35"/>
      <c r="C5" s="35"/>
      <c r="D5" s="35"/>
      <c r="E5" s="35"/>
      <c r="F5" s="36"/>
      <c r="G5" s="1"/>
      <c r="H5" s="1"/>
      <c r="I5" s="1"/>
    </row>
    <row r="6" spans="1:9" s="5" customFormat="1" ht="12.75">
      <c r="A6" s="4"/>
      <c r="B6" s="4"/>
      <c r="C6" s="4"/>
      <c r="D6" s="4"/>
      <c r="E6" s="4"/>
      <c r="F6" s="4"/>
      <c r="G6" s="4"/>
      <c r="H6" s="4"/>
      <c r="I6" s="4"/>
    </row>
    <row r="7" spans="1:9" s="5" customFormat="1" ht="25.5">
      <c r="A7" s="48" t="s">
        <v>113</v>
      </c>
      <c r="B7" s="12"/>
      <c r="C7" s="49" t="str">
        <f>IF(ISBLANK(B7),"Обязательный номер","")</f>
        <v>Обязательный номер</v>
      </c>
      <c r="D7" s="27" t="s">
        <v>105</v>
      </c>
      <c r="E7" s="28"/>
      <c r="F7" s="69" t="str">
        <f>IF(ISBLANK(E7),"Обязательный номер","")</f>
        <v>Обязательный номер</v>
      </c>
      <c r="G7" s="60"/>
      <c r="H7" s="70" t="s">
        <v>117</v>
      </c>
      <c r="I7" s="71"/>
    </row>
    <row r="8" spans="2:9" s="5" customFormat="1" ht="12.75" customHeight="1">
      <c r="B8" s="32">
        <f>IF(AND(OR(B7&lt;1,B7&gt;32767),NOT(ISBLANK(B7))),"Ошибка","")</f>
      </c>
      <c r="C8" s="7"/>
      <c r="D8" s="14"/>
      <c r="E8" s="32">
        <f>IF(AND(OR(E7&lt;1,E7&gt;99),NOT(ISBLANK(E7))),"Ошибка","")</f>
      </c>
      <c r="F8" s="4"/>
      <c r="G8" s="50"/>
      <c r="H8" s="71"/>
      <c r="I8" s="71"/>
    </row>
    <row r="9" spans="1:5" s="5" customFormat="1" ht="38.25" customHeight="1">
      <c r="A9" s="54" t="s">
        <v>131</v>
      </c>
      <c r="B9" s="55"/>
      <c r="C9" s="55"/>
      <c r="D9" s="55"/>
      <c r="E9" s="55"/>
    </row>
    <row r="10" spans="1:5" s="5" customFormat="1" ht="12.75" customHeight="1">
      <c r="A10" s="64" t="s">
        <v>108</v>
      </c>
      <c r="B10" s="25"/>
      <c r="C10" s="22" t="str">
        <f>IF(C12="",IF(ISBLANK(C11),"Обязательный номер",IF(Служебный!$B$1="57","","Флакон из другого цикла")),"")</f>
        <v>Обязательный номер</v>
      </c>
      <c r="D10" s="21"/>
      <c r="E10" s="22" t="str">
        <f>IF(E12="",IF(ISBLANK(E11),"Обязательный номер",IF(Служебный!$B$2="55","","Флакон из другого цикла")),"")</f>
        <v>Обязательный номер</v>
      </c>
    </row>
    <row r="11" spans="1:5" s="5" customFormat="1" ht="20.25">
      <c r="A11" s="64"/>
      <c r="B11" s="13" t="s">
        <v>107</v>
      </c>
      <c r="C11" s="26"/>
      <c r="D11" s="13" t="s">
        <v>106</v>
      </c>
      <c r="E11" s="26"/>
    </row>
    <row r="12" spans="1:5" s="5" customFormat="1" ht="12.75" customHeight="1">
      <c r="A12" s="64"/>
      <c r="C12" s="16">
        <f>IF(ISBLANK(C11),"",IF(NOT(AND(C11&gt;="00000",C11&lt;="99999")),"Ошибка",IF(MID(C11,5,1)=TEXT(MOD(MID(C11,1,1)+2*(MID(C11,2,1)-5*INT(MID(C11,2,1)/5))+1*INT(MID(C11,2,1)/5)+MID(C11,3,1)+2*(MID(C11,4,1)-5*INT(MID(C11,4,1)/5))+1*INT(MID(C11,4,1)/5),10),"0"),"","Ошибка")))</f>
      </c>
      <c r="D12" s="2"/>
      <c r="E12" s="16">
        <f>IF(ISBLANK(E11),"",IF(NOT(AND(E11&gt;="00000",E11&lt;="99999")),"Ошибка",IF(MID(E11,5,1)=TEXT(MOD(MID(E11,1,1)+2*(MID(E11,2,1)-5*INT(MID(E11,2,1)/5))+1*INT(MID(E11,2,1)/5)+MID(E11,3,1)+2*(MID(E11,4,1)-5*INT(MID(E11,4,1)/5))+1*INT(MID(E11,4,1)/5),10),"0"),"","Ошибка")))</f>
      </c>
    </row>
    <row r="13" spans="1:5" s="5" customFormat="1" ht="12.75" customHeight="1">
      <c r="A13" s="64"/>
      <c r="B13" s="19" t="s">
        <v>100</v>
      </c>
      <c r="C13" s="15" t="s">
        <v>101</v>
      </c>
      <c r="D13" s="15" t="s">
        <v>100</v>
      </c>
      <c r="E13" s="8" t="s">
        <v>101</v>
      </c>
    </row>
    <row r="14" spans="1:5" s="5" customFormat="1" ht="18">
      <c r="A14" s="20" t="s">
        <v>109</v>
      </c>
      <c r="B14" s="33"/>
      <c r="C14" s="33"/>
      <c r="D14" s="33"/>
      <c r="E14" s="33"/>
    </row>
    <row r="15" spans="1:5" s="5" customFormat="1" ht="18">
      <c r="A15" s="34" t="s">
        <v>110</v>
      </c>
      <c r="B15" s="40"/>
      <c r="C15" s="40"/>
      <c r="D15" s="40"/>
      <c r="E15" s="40"/>
    </row>
    <row r="16" spans="1:5" s="5" customFormat="1" ht="18">
      <c r="A16" s="34" t="s">
        <v>123</v>
      </c>
      <c r="B16" s="41"/>
      <c r="C16" s="41"/>
      <c r="D16" s="41"/>
      <c r="E16" s="41"/>
    </row>
    <row r="17" spans="1:5" s="5" customFormat="1" ht="18">
      <c r="A17" s="34" t="s">
        <v>124</v>
      </c>
      <c r="B17" s="40"/>
      <c r="C17" s="40"/>
      <c r="D17" s="40"/>
      <c r="E17" s="40"/>
    </row>
    <row r="18" spans="1:5" s="5" customFormat="1" ht="18">
      <c r="A18" s="34" t="s">
        <v>125</v>
      </c>
      <c r="B18" s="41"/>
      <c r="C18" s="41"/>
      <c r="D18" s="41"/>
      <c r="E18" s="41"/>
    </row>
    <row r="19" spans="1:5" s="5" customFormat="1" ht="18">
      <c r="A19" s="34" t="s">
        <v>111</v>
      </c>
      <c r="B19" s="33"/>
      <c r="C19" s="33"/>
      <c r="D19" s="33"/>
      <c r="E19" s="33"/>
    </row>
    <row r="20" spans="1:5" s="5" customFormat="1" ht="18">
      <c r="A20" s="34" t="s">
        <v>112</v>
      </c>
      <c r="B20" s="40"/>
      <c r="C20" s="40"/>
      <c r="D20" s="40"/>
      <c r="E20" s="40"/>
    </row>
    <row r="21" spans="1:5" s="5" customFormat="1" ht="18">
      <c r="A21" s="34" t="s">
        <v>126</v>
      </c>
      <c r="B21" s="33"/>
      <c r="C21" s="33"/>
      <c r="D21" s="33"/>
      <c r="E21" s="33"/>
    </row>
    <row r="22" spans="1:5" s="5" customFormat="1" ht="18">
      <c r="A22" s="34" t="s">
        <v>127</v>
      </c>
      <c r="B22" s="42"/>
      <c r="C22" s="42"/>
      <c r="D22" s="42"/>
      <c r="E22" s="42"/>
    </row>
    <row r="23" spans="1:5" s="5" customFormat="1" ht="18">
      <c r="A23" s="34" t="s">
        <v>128</v>
      </c>
      <c r="B23" s="42"/>
      <c r="C23" s="42"/>
      <c r="D23" s="42"/>
      <c r="E23" s="42"/>
    </row>
    <row r="24" spans="2:7" ht="12.75">
      <c r="B24" s="9"/>
      <c r="C24" s="9"/>
      <c r="D24" s="6"/>
      <c r="E24" s="6"/>
      <c r="F24" s="6"/>
      <c r="G24" s="9"/>
    </row>
    <row r="25" spans="1:9" ht="25.5" customHeight="1">
      <c r="A25" s="59" t="s">
        <v>114</v>
      </c>
      <c r="B25" s="65"/>
      <c r="C25" s="30"/>
      <c r="D25" s="66" t="s">
        <v>121</v>
      </c>
      <c r="E25" s="67"/>
      <c r="F25" s="68"/>
      <c r="G25" s="61"/>
      <c r="H25" s="62"/>
      <c r="I25" s="63"/>
    </row>
    <row r="26" spans="2:7" ht="12.75">
      <c r="B26" s="9"/>
      <c r="C26" s="43" t="str">
        <f>IF(ISBLANK(C25),"Заполнение обязательно","")</f>
        <v>Заполнение обязательно</v>
      </c>
      <c r="D26" s="6"/>
      <c r="E26" s="6"/>
      <c r="F26" s="6"/>
      <c r="G26" s="9"/>
    </row>
    <row r="27" spans="1:9" ht="25.5" customHeight="1">
      <c r="A27" s="59" t="s">
        <v>116</v>
      </c>
      <c r="B27" s="60"/>
      <c r="C27" s="30"/>
      <c r="D27" s="66" t="s">
        <v>122</v>
      </c>
      <c r="E27" s="67"/>
      <c r="F27" s="68"/>
      <c r="G27" s="75"/>
      <c r="H27" s="73"/>
      <c r="I27" s="74"/>
    </row>
    <row r="28" spans="2:7" ht="12.75">
      <c r="B28" s="9"/>
      <c r="C28" s="31"/>
      <c r="D28" s="38"/>
      <c r="E28" s="6"/>
      <c r="F28" s="6"/>
      <c r="G28" s="9"/>
    </row>
    <row r="29" spans="1:9" ht="25.5" customHeight="1">
      <c r="A29" s="59" t="s">
        <v>133</v>
      </c>
      <c r="B29" s="60"/>
      <c r="C29" s="30"/>
      <c r="D29" s="81" t="s">
        <v>134</v>
      </c>
      <c r="E29" s="82"/>
      <c r="F29" s="82"/>
      <c r="G29" s="82"/>
      <c r="H29" s="83"/>
      <c r="I29" s="39"/>
    </row>
    <row r="30" spans="2:7" ht="12.75">
      <c r="B30" s="9"/>
      <c r="C30" s="31"/>
      <c r="D30" s="38"/>
      <c r="E30" s="6"/>
      <c r="F30" s="6"/>
      <c r="G30" s="9"/>
    </row>
    <row r="31" spans="1:5" ht="25.5" customHeight="1">
      <c r="A31" s="76" t="s">
        <v>104</v>
      </c>
      <c r="B31" s="77"/>
      <c r="C31" s="77"/>
      <c r="D31" s="17"/>
      <c r="E31" s="6">
        <f>IF(OR(D31=1,D31=2,ISBLANK(D31)),"","Ошибка")</f>
      </c>
    </row>
    <row r="32" spans="1:9" ht="12.75">
      <c r="A32" s="10"/>
      <c r="B32" s="10"/>
      <c r="C32" s="10"/>
      <c r="D32" s="10"/>
      <c r="E32" s="10"/>
      <c r="F32" s="18"/>
      <c r="G32" s="6"/>
      <c r="I32" s="6"/>
    </row>
    <row r="33" spans="1:8" s="2" customFormat="1" ht="25.5" customHeight="1">
      <c r="A33" s="56" t="s">
        <v>103</v>
      </c>
      <c r="B33" s="57"/>
      <c r="C33" s="58"/>
      <c r="D33" s="78"/>
      <c r="E33" s="79"/>
      <c r="F33" s="79"/>
      <c r="G33" s="79"/>
      <c r="H33" s="80"/>
    </row>
    <row r="34" spans="1:9" ht="12.75">
      <c r="A34" s="10"/>
      <c r="B34" s="10"/>
      <c r="C34" s="10"/>
      <c r="D34" s="11"/>
      <c r="E34" s="11"/>
      <c r="F34" s="11"/>
      <c r="G34" s="11"/>
      <c r="H34" s="11"/>
      <c r="I34" s="11"/>
    </row>
    <row r="35" spans="1:8" ht="25.5" customHeight="1">
      <c r="A35" s="56" t="s">
        <v>115</v>
      </c>
      <c r="B35" s="57"/>
      <c r="C35" s="58"/>
      <c r="D35" s="72"/>
      <c r="E35" s="73"/>
      <c r="F35" s="73"/>
      <c r="G35" s="73"/>
      <c r="H35" s="74"/>
    </row>
    <row r="36" spans="1:9" ht="12.75">
      <c r="A36" s="10"/>
      <c r="B36" s="10"/>
      <c r="C36" s="10"/>
      <c r="D36" s="11"/>
      <c r="E36" s="11"/>
      <c r="F36" s="11"/>
      <c r="G36" s="11"/>
      <c r="H36" s="11"/>
      <c r="I36" s="11"/>
    </row>
    <row r="37" spans="2:5" ht="12.75">
      <c r="B37" s="37" t="s">
        <v>102</v>
      </c>
      <c r="C37" s="29"/>
      <c r="D37" s="23">
        <f>IF(OR(AND(C37&gt;=DATEVALUE("15.02.2019"),C37&lt;=DATEVALUE("31.01.2020")),ISBLANK(C37)),"","Ошибка")</f>
      </c>
      <c r="E37" s="24"/>
    </row>
    <row r="38" spans="1:9" ht="12.7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2.75">
      <c r="A39" s="52" t="s">
        <v>129</v>
      </c>
      <c r="B39" s="31"/>
      <c r="C39" s="31"/>
      <c r="D39" s="31"/>
      <c r="E39" s="31"/>
      <c r="F39" s="31"/>
      <c r="G39" s="31"/>
      <c r="H39" s="31"/>
      <c r="I39" s="31"/>
    </row>
    <row r="40" spans="1:9" ht="12.7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2.75">
      <c r="A41" s="44">
        <v>99</v>
      </c>
      <c r="B41" s="44">
        <v>1</v>
      </c>
      <c r="C41" s="44">
        <v>1</v>
      </c>
      <c r="D41" s="31"/>
      <c r="E41" s="31"/>
      <c r="F41" s="31"/>
      <c r="G41" s="31"/>
      <c r="H41" s="31"/>
      <c r="I41" s="31"/>
    </row>
    <row r="42" spans="1:9" ht="12.75">
      <c r="A42" s="44">
        <v>671</v>
      </c>
      <c r="B42" s="44">
        <v>2</v>
      </c>
      <c r="C42" s="44">
        <v>2</v>
      </c>
      <c r="D42" s="31"/>
      <c r="E42" s="31"/>
      <c r="F42" s="31"/>
      <c r="G42" s="31"/>
      <c r="H42" s="31"/>
      <c r="I42" s="31"/>
    </row>
    <row r="43" spans="1:9" ht="12.75">
      <c r="A43" s="44">
        <v>675</v>
      </c>
      <c r="B43" s="44">
        <v>3</v>
      </c>
      <c r="C43" s="44">
        <v>3</v>
      </c>
      <c r="D43" s="31"/>
      <c r="E43" s="31"/>
      <c r="F43" s="31"/>
      <c r="G43" s="31"/>
      <c r="H43" s="31"/>
      <c r="I43" s="31"/>
    </row>
    <row r="44" spans="1:9" ht="12.75">
      <c r="A44" s="44">
        <v>677</v>
      </c>
      <c r="B44" s="44">
        <v>4</v>
      </c>
      <c r="C44" s="44">
        <v>4</v>
      </c>
      <c r="D44" s="31"/>
      <c r="E44" s="31"/>
      <c r="F44" s="31"/>
      <c r="G44" s="31"/>
      <c r="H44" s="31"/>
      <c r="I44" s="31"/>
    </row>
    <row r="45" spans="1:9" ht="12.75">
      <c r="A45" s="44">
        <v>678</v>
      </c>
      <c r="B45" s="44">
        <v>5</v>
      </c>
      <c r="C45" s="44">
        <v>5</v>
      </c>
      <c r="D45" s="31"/>
      <c r="E45" s="31"/>
      <c r="F45" s="31"/>
      <c r="G45" s="31"/>
      <c r="H45" s="31"/>
      <c r="I45" s="31"/>
    </row>
    <row r="46" spans="1:9" ht="12.75">
      <c r="A46" s="44">
        <v>680</v>
      </c>
      <c r="B46" s="44">
        <v>6</v>
      </c>
      <c r="C46" s="44">
        <v>6</v>
      </c>
      <c r="D46" s="31"/>
      <c r="E46" s="31"/>
      <c r="F46" s="31"/>
      <c r="G46" s="31"/>
      <c r="H46" s="31"/>
      <c r="I46" s="31"/>
    </row>
    <row r="47" spans="1:9" ht="12.75">
      <c r="A47" s="44">
        <v>682</v>
      </c>
      <c r="B47" s="44">
        <v>7</v>
      </c>
      <c r="C47" s="44">
        <v>7</v>
      </c>
      <c r="D47" s="31"/>
      <c r="E47" s="31"/>
      <c r="F47" s="31"/>
      <c r="G47" s="31"/>
      <c r="H47" s="31"/>
      <c r="I47" s="31"/>
    </row>
    <row r="48" spans="1:9" ht="12.75">
      <c r="A48" s="44">
        <v>683</v>
      </c>
      <c r="B48" s="44">
        <v>8</v>
      </c>
      <c r="C48" s="44">
        <v>8</v>
      </c>
      <c r="D48" s="31"/>
      <c r="E48" s="31"/>
      <c r="F48" s="31"/>
      <c r="G48" s="31"/>
      <c r="H48" s="31"/>
      <c r="I48" s="31"/>
    </row>
    <row r="49" spans="1:9" ht="12.75">
      <c r="A49" s="44">
        <v>687</v>
      </c>
      <c r="B49" s="44">
        <v>8</v>
      </c>
      <c r="C49" s="44">
        <v>9</v>
      </c>
      <c r="D49" s="31"/>
      <c r="E49" s="31"/>
      <c r="F49" s="31"/>
      <c r="G49" s="31"/>
      <c r="H49" s="31"/>
      <c r="I49" s="31"/>
    </row>
    <row r="50" spans="1:9" ht="12.75">
      <c r="A50" s="44">
        <v>688</v>
      </c>
      <c r="B50" s="44">
        <v>9</v>
      </c>
      <c r="C50" s="44">
        <v>10</v>
      </c>
      <c r="D50" s="31"/>
      <c r="E50" s="31"/>
      <c r="F50" s="31"/>
      <c r="G50" s="31"/>
      <c r="H50" s="31"/>
      <c r="I50" s="31"/>
    </row>
    <row r="51" spans="1:9" ht="12.75">
      <c r="A51" s="44">
        <v>689</v>
      </c>
      <c r="B51" s="44">
        <v>10</v>
      </c>
      <c r="C51" s="44">
        <v>11</v>
      </c>
      <c r="D51" s="31"/>
      <c r="E51" s="31"/>
      <c r="F51" s="31"/>
      <c r="G51" s="31"/>
      <c r="H51" s="31"/>
      <c r="I51" s="31"/>
    </row>
    <row r="52" spans="1:9" ht="12.75">
      <c r="A52" s="44">
        <v>698</v>
      </c>
      <c r="B52" s="44">
        <v>11</v>
      </c>
      <c r="C52" s="44">
        <v>12</v>
      </c>
      <c r="D52" s="31"/>
      <c r="E52" s="31"/>
      <c r="F52" s="31"/>
      <c r="G52" s="31"/>
      <c r="H52" s="31"/>
      <c r="I52" s="31"/>
    </row>
    <row r="53" spans="1:9" ht="12.75">
      <c r="A53" s="44">
        <v>701</v>
      </c>
      <c r="B53" s="44">
        <v>12</v>
      </c>
      <c r="C53" s="44">
        <v>13</v>
      </c>
      <c r="D53" s="31"/>
      <c r="E53" s="31"/>
      <c r="F53" s="31"/>
      <c r="G53" s="31"/>
      <c r="H53" s="31"/>
      <c r="I53" s="31"/>
    </row>
    <row r="54" spans="1:9" ht="12.75">
      <c r="A54" s="44">
        <v>702</v>
      </c>
      <c r="B54" s="44">
        <v>13</v>
      </c>
      <c r="C54" s="44">
        <v>14</v>
      </c>
      <c r="D54" s="31"/>
      <c r="E54" s="31"/>
      <c r="F54" s="31"/>
      <c r="G54" s="31"/>
      <c r="H54" s="31"/>
      <c r="I54" s="31"/>
    </row>
    <row r="55" spans="1:9" ht="12.75">
      <c r="A55" s="44">
        <v>705</v>
      </c>
      <c r="B55" s="44">
        <v>15</v>
      </c>
      <c r="C55" s="44">
        <v>15</v>
      </c>
      <c r="D55" s="31"/>
      <c r="E55" s="31"/>
      <c r="F55" s="31"/>
      <c r="G55" s="31"/>
      <c r="H55" s="31"/>
      <c r="I55" s="31"/>
    </row>
    <row r="56" spans="1:9" ht="12.75">
      <c r="A56" s="44">
        <v>706</v>
      </c>
      <c r="B56" s="44">
        <v>16</v>
      </c>
      <c r="C56" s="44">
        <v>16</v>
      </c>
      <c r="D56" s="31"/>
      <c r="E56" s="31"/>
      <c r="F56" s="31"/>
      <c r="G56" s="31"/>
      <c r="H56" s="31"/>
      <c r="I56" s="31"/>
    </row>
    <row r="57" spans="1:9" ht="12.75">
      <c r="A57" s="44">
        <v>708</v>
      </c>
      <c r="B57" s="44">
        <v>17</v>
      </c>
      <c r="C57" s="44">
        <v>17</v>
      </c>
      <c r="D57" s="31"/>
      <c r="E57" s="31"/>
      <c r="F57" s="31"/>
      <c r="G57" s="31"/>
      <c r="H57" s="31"/>
      <c r="I57" s="31"/>
    </row>
    <row r="58" spans="1:9" ht="12.75">
      <c r="A58" s="44">
        <v>717</v>
      </c>
      <c r="B58" s="44">
        <v>18</v>
      </c>
      <c r="C58" s="44">
        <v>18</v>
      </c>
      <c r="D58" s="31"/>
      <c r="E58" s="31"/>
      <c r="F58" s="31"/>
      <c r="G58" s="31"/>
      <c r="H58" s="31"/>
      <c r="I58" s="31"/>
    </row>
    <row r="59" spans="1:9" ht="12.75">
      <c r="A59" s="44">
        <v>718</v>
      </c>
      <c r="B59" s="44">
        <v>19</v>
      </c>
      <c r="C59" s="44">
        <v>19</v>
      </c>
      <c r="D59" s="31"/>
      <c r="E59" s="31"/>
      <c r="F59" s="31"/>
      <c r="G59" s="31"/>
      <c r="H59" s="31"/>
      <c r="I59" s="31"/>
    </row>
    <row r="60" spans="1:9" ht="12.75">
      <c r="A60" s="44">
        <v>726</v>
      </c>
      <c r="B60" s="44">
        <v>20</v>
      </c>
      <c r="C60" s="44">
        <v>20</v>
      </c>
      <c r="D60" s="31"/>
      <c r="E60" s="31"/>
      <c r="F60" s="31"/>
      <c r="G60" s="31"/>
      <c r="H60" s="31"/>
      <c r="I60" s="31"/>
    </row>
    <row r="61" spans="1:9" ht="12.75">
      <c r="A61" s="44">
        <v>728</v>
      </c>
      <c r="B61" s="44">
        <v>21</v>
      </c>
      <c r="C61" s="44">
        <v>21</v>
      </c>
      <c r="D61" s="31"/>
      <c r="E61" s="31"/>
      <c r="F61" s="31"/>
      <c r="G61" s="31"/>
      <c r="H61" s="31"/>
      <c r="I61" s="31"/>
    </row>
    <row r="62" spans="1:9" ht="12.75">
      <c r="A62" s="44">
        <v>731</v>
      </c>
      <c r="B62" s="44">
        <v>21</v>
      </c>
      <c r="C62" s="44">
        <v>22</v>
      </c>
      <c r="D62" s="31"/>
      <c r="E62" s="31"/>
      <c r="F62" s="31"/>
      <c r="G62" s="31"/>
      <c r="H62" s="31"/>
      <c r="I62" s="31"/>
    </row>
    <row r="63" spans="1:9" ht="12.75">
      <c r="A63" s="44">
        <v>732</v>
      </c>
      <c r="B63" s="44">
        <v>22</v>
      </c>
      <c r="C63" s="44">
        <v>23</v>
      </c>
      <c r="D63" s="31"/>
      <c r="E63" s="31"/>
      <c r="F63" s="31"/>
      <c r="G63" s="31"/>
      <c r="H63" s="31"/>
      <c r="I63" s="31"/>
    </row>
    <row r="64" spans="1:9" ht="12.75">
      <c r="A64" s="44">
        <v>733</v>
      </c>
      <c r="B64" s="44">
        <v>23</v>
      </c>
      <c r="C64" s="44">
        <v>24</v>
      </c>
      <c r="D64" s="31"/>
      <c r="E64" s="31"/>
      <c r="F64" s="31"/>
      <c r="G64" s="31"/>
      <c r="H64" s="31"/>
      <c r="I64" s="31"/>
    </row>
    <row r="65" spans="1:9" ht="12.75">
      <c r="A65" s="44">
        <v>734</v>
      </c>
      <c r="B65" s="44">
        <v>24</v>
      </c>
      <c r="C65" s="44">
        <v>25</v>
      </c>
      <c r="D65" s="31"/>
      <c r="E65" s="31"/>
      <c r="F65" s="31"/>
      <c r="G65" s="31"/>
      <c r="H65" s="31"/>
      <c r="I65" s="31"/>
    </row>
    <row r="66" spans="1:9" ht="12.75">
      <c r="A66" s="44">
        <v>735</v>
      </c>
      <c r="B66" s="44">
        <v>25</v>
      </c>
      <c r="C66" s="44">
        <v>26</v>
      </c>
      <c r="D66" s="31"/>
      <c r="E66" s="31"/>
      <c r="F66" s="31"/>
      <c r="G66" s="31"/>
      <c r="H66" s="31"/>
      <c r="I66" s="31"/>
    </row>
    <row r="67" spans="1:9" ht="12.75">
      <c r="A67" s="44">
        <v>736</v>
      </c>
      <c r="B67" s="44">
        <v>26</v>
      </c>
      <c r="C67" s="44">
        <v>99</v>
      </c>
      <c r="D67" s="31"/>
      <c r="E67" s="31"/>
      <c r="F67" s="31"/>
      <c r="G67" s="31"/>
      <c r="H67" s="31"/>
      <c r="I67" s="31"/>
    </row>
    <row r="68" spans="1:9" ht="12.75">
      <c r="A68" s="44">
        <v>737</v>
      </c>
      <c r="B68" s="44">
        <v>27</v>
      </c>
      <c r="C68" s="44"/>
      <c r="D68" s="31"/>
      <c r="E68" s="31"/>
      <c r="F68" s="31"/>
      <c r="G68" s="31"/>
      <c r="H68" s="31"/>
      <c r="I68" s="31"/>
    </row>
    <row r="69" spans="1:9" ht="12.75">
      <c r="A69" s="44">
        <v>740</v>
      </c>
      <c r="B69" s="44">
        <v>28</v>
      </c>
      <c r="C69" s="44"/>
      <c r="D69" s="31"/>
      <c r="E69" s="31"/>
      <c r="F69" s="31"/>
      <c r="G69" s="31"/>
      <c r="H69" s="31"/>
      <c r="I69" s="31"/>
    </row>
    <row r="70" spans="1:9" ht="12.75">
      <c r="A70" s="44">
        <v>742</v>
      </c>
      <c r="B70" s="44">
        <v>29</v>
      </c>
      <c r="C70" s="44"/>
      <c r="D70" s="31"/>
      <c r="E70" s="31"/>
      <c r="F70" s="31"/>
      <c r="G70" s="31"/>
      <c r="H70" s="31"/>
      <c r="I70" s="31"/>
    </row>
    <row r="71" spans="1:9" ht="12.75">
      <c r="A71" s="44">
        <v>743</v>
      </c>
      <c r="B71" s="44">
        <v>30</v>
      </c>
      <c r="C71" s="44"/>
      <c r="D71" s="31"/>
      <c r="E71" s="31"/>
      <c r="F71" s="31"/>
      <c r="G71" s="31"/>
      <c r="H71" s="31"/>
      <c r="I71" s="31"/>
    </row>
    <row r="72" spans="1:9" ht="12.75">
      <c r="A72" s="44">
        <v>744</v>
      </c>
      <c r="B72" s="44">
        <v>99</v>
      </c>
      <c r="C72" s="44"/>
      <c r="D72" s="31"/>
      <c r="E72" s="31"/>
      <c r="F72" s="31"/>
      <c r="G72" s="31"/>
      <c r="H72" s="31"/>
      <c r="I72" s="31"/>
    </row>
    <row r="73" spans="1:9" ht="12.75">
      <c r="A73" s="44">
        <v>745</v>
      </c>
      <c r="B73" s="44"/>
      <c r="C73" s="44"/>
      <c r="D73" s="31"/>
      <c r="E73" s="31"/>
      <c r="F73" s="31"/>
      <c r="G73" s="31"/>
      <c r="H73" s="31"/>
      <c r="I73" s="31"/>
    </row>
    <row r="74" spans="1:9" ht="12.75">
      <c r="A74" s="44">
        <v>747</v>
      </c>
      <c r="B74" s="44"/>
      <c r="C74" s="44"/>
      <c r="D74" s="31"/>
      <c r="E74" s="31"/>
      <c r="F74" s="31"/>
      <c r="G74" s="31"/>
      <c r="H74" s="31"/>
      <c r="I74" s="31"/>
    </row>
    <row r="75" spans="1:9" ht="12.75">
      <c r="A75" s="44">
        <v>750</v>
      </c>
      <c r="B75" s="44"/>
      <c r="C75" s="44"/>
      <c r="D75" s="31"/>
      <c r="E75" s="31"/>
      <c r="F75" s="31"/>
      <c r="G75" s="31"/>
      <c r="H75" s="31"/>
      <c r="I75" s="31"/>
    </row>
    <row r="76" spans="1:9" ht="12.75">
      <c r="A76" s="44">
        <v>751</v>
      </c>
      <c r="B76" s="44"/>
      <c r="C76" s="44"/>
      <c r="D76" s="31"/>
      <c r="E76" s="31"/>
      <c r="F76" s="31"/>
      <c r="G76" s="31"/>
      <c r="H76" s="31"/>
      <c r="I76" s="31"/>
    </row>
    <row r="77" spans="1:9" ht="12.75">
      <c r="A77" s="44">
        <v>752</v>
      </c>
      <c r="B77" s="44"/>
      <c r="C77" s="44"/>
      <c r="D77" s="31"/>
      <c r="E77" s="31"/>
      <c r="F77" s="31"/>
      <c r="G77" s="31"/>
      <c r="H77" s="31"/>
      <c r="I77" s="31"/>
    </row>
    <row r="78" spans="1:9" ht="12.75">
      <c r="A78" s="44">
        <v>754</v>
      </c>
      <c r="B78" s="44"/>
      <c r="C78" s="44"/>
      <c r="D78" s="31"/>
      <c r="E78" s="31"/>
      <c r="F78" s="31"/>
      <c r="G78" s="31"/>
      <c r="H78" s="31"/>
      <c r="I78" s="31"/>
    </row>
    <row r="79" spans="1:9" ht="12.75">
      <c r="A79" s="44">
        <v>755</v>
      </c>
      <c r="B79" s="44"/>
      <c r="C79" s="44"/>
      <c r="D79" s="31"/>
      <c r="E79" s="31"/>
      <c r="F79" s="31"/>
      <c r="G79" s="31"/>
      <c r="H79" s="31"/>
      <c r="I79" s="31"/>
    </row>
    <row r="80" spans="1:9" ht="12.75">
      <c r="A80" s="44">
        <v>757</v>
      </c>
      <c r="B80" s="44"/>
      <c r="C80" s="44"/>
      <c r="D80" s="31"/>
      <c r="E80" s="31"/>
      <c r="F80" s="31"/>
      <c r="G80" s="31"/>
      <c r="H80" s="31"/>
      <c r="I80" s="31"/>
    </row>
    <row r="81" spans="1:9" ht="12.75">
      <c r="A81" s="44">
        <v>764</v>
      </c>
      <c r="B81" s="44"/>
      <c r="C81" s="44"/>
      <c r="D81" s="31"/>
      <c r="E81" s="31"/>
      <c r="F81" s="31"/>
      <c r="G81" s="31"/>
      <c r="H81" s="31"/>
      <c r="I81" s="31"/>
    </row>
    <row r="82" spans="1:9" ht="12.75">
      <c r="A82" s="44">
        <v>766</v>
      </c>
      <c r="B82" s="44"/>
      <c r="C82" s="44"/>
      <c r="D82" s="31"/>
      <c r="E82" s="31"/>
      <c r="F82" s="31"/>
      <c r="G82" s="31"/>
      <c r="H82" s="31"/>
      <c r="I82" s="31"/>
    </row>
    <row r="83" spans="1:9" ht="12.75">
      <c r="A83" s="44">
        <v>767</v>
      </c>
      <c r="B83" s="44"/>
      <c r="C83" s="44"/>
      <c r="D83" s="31"/>
      <c r="E83" s="31"/>
      <c r="F83" s="31"/>
      <c r="G83" s="31"/>
      <c r="H83" s="31"/>
      <c r="I83" s="31"/>
    </row>
    <row r="84" spans="1:9" ht="12.75">
      <c r="A84" s="44">
        <v>768</v>
      </c>
      <c r="B84" s="44"/>
      <c r="C84" s="44"/>
      <c r="D84" s="31"/>
      <c r="E84" s="31"/>
      <c r="F84" s="31"/>
      <c r="G84" s="31"/>
      <c r="H84" s="31"/>
      <c r="I84" s="31"/>
    </row>
    <row r="85" spans="1:9" ht="12.75">
      <c r="A85" s="44">
        <v>769</v>
      </c>
      <c r="B85" s="44"/>
      <c r="C85" s="44"/>
      <c r="D85" s="31"/>
      <c r="E85" s="31"/>
      <c r="F85" s="31"/>
      <c r="G85" s="31"/>
      <c r="H85" s="31"/>
      <c r="I85" s="31"/>
    </row>
    <row r="86" spans="1:9" ht="12.75">
      <c r="A86" s="44">
        <v>790</v>
      </c>
      <c r="B86" s="44"/>
      <c r="C86" s="44"/>
      <c r="D86" s="31"/>
      <c r="E86" s="31"/>
      <c r="F86" s="31"/>
      <c r="G86" s="31"/>
      <c r="H86" s="31"/>
      <c r="I86" s="31"/>
    </row>
    <row r="87" spans="1:9" ht="12.75">
      <c r="A87" s="44">
        <v>792</v>
      </c>
      <c r="B87" s="44"/>
      <c r="C87" s="44"/>
      <c r="D87" s="31"/>
      <c r="E87" s="31"/>
      <c r="F87" s="31"/>
      <c r="G87" s="31"/>
      <c r="H87" s="31"/>
      <c r="I87" s="31"/>
    </row>
    <row r="88" spans="1:9" ht="12.75">
      <c r="A88" s="44">
        <v>793</v>
      </c>
      <c r="B88" s="44"/>
      <c r="C88" s="44"/>
      <c r="D88" s="31"/>
      <c r="E88" s="31"/>
      <c r="F88" s="31"/>
      <c r="G88" s="31"/>
      <c r="H88" s="31"/>
      <c r="I88" s="31"/>
    </row>
    <row r="89" spans="1:9" ht="12.75">
      <c r="A89" s="44">
        <v>795</v>
      </c>
      <c r="B89" s="44"/>
      <c r="C89" s="44"/>
      <c r="D89" s="31"/>
      <c r="E89" s="31"/>
      <c r="F89" s="31"/>
      <c r="G89" s="31"/>
      <c r="H89" s="31"/>
      <c r="I89" s="31"/>
    </row>
    <row r="90" spans="1:9" ht="12.75">
      <c r="A90" s="44">
        <v>796</v>
      </c>
      <c r="B90" s="44"/>
      <c r="C90" s="44"/>
      <c r="D90" s="31"/>
      <c r="E90" s="31"/>
      <c r="F90" s="31"/>
      <c r="G90" s="31"/>
      <c r="H90" s="31"/>
      <c r="I90" s="31"/>
    </row>
    <row r="91" spans="1:9" ht="12.75">
      <c r="A91" s="44">
        <v>797</v>
      </c>
      <c r="B91" s="44"/>
      <c r="C91" s="44"/>
      <c r="D91" s="31"/>
      <c r="E91" s="31"/>
      <c r="F91" s="31"/>
      <c r="G91" s="31"/>
      <c r="H91" s="31"/>
      <c r="I91" s="31"/>
    </row>
    <row r="92" spans="1:9" ht="12.75">
      <c r="A92" s="44">
        <v>798</v>
      </c>
      <c r="B92" s="44"/>
      <c r="C92" s="44"/>
      <c r="D92" s="31"/>
      <c r="E92" s="31"/>
      <c r="F92" s="31"/>
      <c r="G92" s="31"/>
      <c r="H92" s="31"/>
      <c r="I92" s="31"/>
    </row>
    <row r="93" spans="1:9" ht="12.75">
      <c r="A93" s="44">
        <v>799</v>
      </c>
      <c r="B93" s="44"/>
      <c r="C93" s="44"/>
      <c r="D93" s="31"/>
      <c r="E93" s="31"/>
      <c r="F93" s="31"/>
      <c r="G93" s="31"/>
      <c r="H93" s="31"/>
      <c r="I93" s="31"/>
    </row>
    <row r="94" spans="1:9" ht="12.75">
      <c r="A94" s="44">
        <v>800</v>
      </c>
      <c r="B94" s="44"/>
      <c r="C94" s="44"/>
      <c r="D94" s="31"/>
      <c r="E94" s="31"/>
      <c r="F94" s="31"/>
      <c r="G94" s="31"/>
      <c r="H94" s="31"/>
      <c r="I94" s="31"/>
    </row>
    <row r="95" spans="1:9" ht="12.75">
      <c r="A95" s="44">
        <v>801</v>
      </c>
      <c r="B95" s="44"/>
      <c r="C95" s="44"/>
      <c r="D95" s="31"/>
      <c r="E95" s="31"/>
      <c r="F95" s="31"/>
      <c r="G95" s="31"/>
      <c r="H95" s="31"/>
      <c r="I95" s="31"/>
    </row>
    <row r="96" spans="1:9" ht="12.75">
      <c r="A96" s="44">
        <v>802</v>
      </c>
      <c r="B96" s="44"/>
      <c r="C96" s="44"/>
      <c r="D96" s="31"/>
      <c r="E96" s="31"/>
      <c r="F96" s="31"/>
      <c r="G96" s="31"/>
      <c r="H96" s="31"/>
      <c r="I96" s="31"/>
    </row>
    <row r="97" spans="1:9" ht="12.75">
      <c r="A97" s="44">
        <v>803</v>
      </c>
      <c r="B97" s="44"/>
      <c r="C97" s="44"/>
      <c r="D97" s="31"/>
      <c r="E97" s="31"/>
      <c r="F97" s="31"/>
      <c r="G97" s="31"/>
      <c r="H97" s="31"/>
      <c r="I97" s="31"/>
    </row>
    <row r="98" spans="1:9" ht="12.75">
      <c r="A98" s="44">
        <v>804</v>
      </c>
      <c r="B98" s="44"/>
      <c r="C98" s="44"/>
      <c r="D98" s="31"/>
      <c r="E98" s="31"/>
      <c r="F98" s="31"/>
      <c r="G98" s="31"/>
      <c r="H98" s="31"/>
      <c r="I98" s="31"/>
    </row>
    <row r="99" spans="1:9" ht="12.75">
      <c r="A99" s="44">
        <v>807</v>
      </c>
      <c r="B99" s="44"/>
      <c r="C99" s="44"/>
      <c r="D99" s="31"/>
      <c r="E99" s="31"/>
      <c r="F99" s="31"/>
      <c r="G99" s="31"/>
      <c r="H99" s="31"/>
      <c r="I99" s="31"/>
    </row>
    <row r="100" spans="1:9" ht="12.75">
      <c r="A100" s="44">
        <v>808</v>
      </c>
      <c r="B100" s="44"/>
      <c r="C100" s="44"/>
      <c r="D100" s="31"/>
      <c r="E100" s="31"/>
      <c r="F100" s="31"/>
      <c r="G100" s="31"/>
      <c r="H100" s="31"/>
      <c r="I100" s="31"/>
    </row>
    <row r="101" spans="1:9" ht="12.75">
      <c r="A101" s="44">
        <v>810</v>
      </c>
      <c r="B101" s="44"/>
      <c r="C101" s="44"/>
      <c r="D101" s="31"/>
      <c r="E101" s="31"/>
      <c r="F101" s="31"/>
      <c r="G101" s="31"/>
      <c r="H101" s="31"/>
      <c r="I101" s="31"/>
    </row>
    <row r="102" spans="1:9" ht="12.75">
      <c r="A102" s="44">
        <v>811</v>
      </c>
      <c r="B102" s="44"/>
      <c r="C102" s="44"/>
      <c r="D102" s="31"/>
      <c r="E102" s="31"/>
      <c r="F102" s="31"/>
      <c r="G102" s="31"/>
      <c r="H102" s="31"/>
      <c r="I102" s="31"/>
    </row>
    <row r="103" spans="1:9" ht="12.75">
      <c r="A103" s="44">
        <v>814</v>
      </c>
      <c r="B103" s="44"/>
      <c r="C103" s="44"/>
      <c r="D103" s="31"/>
      <c r="E103" s="31"/>
      <c r="F103" s="31"/>
      <c r="G103" s="31"/>
      <c r="H103" s="31"/>
      <c r="I103" s="31"/>
    </row>
    <row r="104" spans="1:9" ht="12.75">
      <c r="A104" s="44">
        <v>815</v>
      </c>
      <c r="B104" s="44"/>
      <c r="C104" s="44"/>
      <c r="D104" s="31"/>
      <c r="E104" s="31"/>
      <c r="F104" s="31"/>
      <c r="G104" s="31"/>
      <c r="H104" s="31"/>
      <c r="I104" s="31"/>
    </row>
    <row r="105" spans="1:9" ht="12.75">
      <c r="A105" s="44">
        <v>817</v>
      </c>
      <c r="B105" s="44"/>
      <c r="C105" s="44"/>
      <c r="D105" s="31"/>
      <c r="E105" s="31"/>
      <c r="F105" s="31"/>
      <c r="G105" s="31"/>
      <c r="H105" s="31"/>
      <c r="I105" s="31"/>
    </row>
    <row r="106" spans="1:9" ht="12.75">
      <c r="A106" s="44">
        <v>818</v>
      </c>
      <c r="B106" s="44"/>
      <c r="C106" s="44"/>
      <c r="D106" s="31"/>
      <c r="E106" s="31"/>
      <c r="F106" s="31"/>
      <c r="G106" s="31"/>
      <c r="H106" s="31"/>
      <c r="I106" s="31"/>
    </row>
    <row r="107" spans="1:9" ht="12.75">
      <c r="A107" s="44">
        <v>819</v>
      </c>
      <c r="B107" s="44"/>
      <c r="C107" s="44"/>
      <c r="D107" s="31"/>
      <c r="E107" s="31"/>
      <c r="F107" s="31"/>
      <c r="G107" s="31"/>
      <c r="H107" s="31"/>
      <c r="I107" s="31"/>
    </row>
    <row r="108" spans="1:9" ht="12.75">
      <c r="A108" s="44">
        <v>820</v>
      </c>
      <c r="B108" s="44"/>
      <c r="C108" s="44"/>
      <c r="D108" s="31"/>
      <c r="E108" s="31"/>
      <c r="F108" s="31"/>
      <c r="G108" s="31"/>
      <c r="H108" s="31"/>
      <c r="I108" s="31"/>
    </row>
    <row r="109" spans="1:9" ht="12.75">
      <c r="A109" s="44">
        <v>822</v>
      </c>
      <c r="B109" s="44"/>
      <c r="C109" s="44"/>
      <c r="D109" s="31"/>
      <c r="E109" s="31"/>
      <c r="F109" s="31"/>
      <c r="G109" s="31"/>
      <c r="H109" s="31"/>
      <c r="I109" s="31"/>
    </row>
    <row r="110" spans="1:9" ht="12.75">
      <c r="A110" s="44">
        <v>823</v>
      </c>
      <c r="B110" s="44"/>
      <c r="C110" s="44"/>
      <c r="D110" s="31"/>
      <c r="E110" s="31"/>
      <c r="F110" s="31"/>
      <c r="G110" s="31"/>
      <c r="H110" s="31"/>
      <c r="I110" s="31"/>
    </row>
    <row r="111" spans="1:9" ht="12.75">
      <c r="A111" s="44">
        <v>824</v>
      </c>
      <c r="B111" s="44"/>
      <c r="C111" s="44"/>
      <c r="D111" s="31"/>
      <c r="E111" s="31"/>
      <c r="F111" s="31"/>
      <c r="G111" s="31"/>
      <c r="H111" s="31"/>
      <c r="I111" s="31"/>
    </row>
    <row r="112" spans="1:9" ht="12.75">
      <c r="A112" s="44">
        <v>825</v>
      </c>
      <c r="B112" s="44"/>
      <c r="C112" s="44"/>
      <c r="D112" s="31"/>
      <c r="E112" s="31"/>
      <c r="F112" s="31"/>
      <c r="G112" s="31"/>
      <c r="H112" s="31"/>
      <c r="I112" s="31"/>
    </row>
    <row r="113" spans="1:9" ht="12.75">
      <c r="A113" s="44">
        <v>826</v>
      </c>
      <c r="B113" s="44"/>
      <c r="C113" s="44"/>
      <c r="D113" s="31"/>
      <c r="E113" s="31"/>
      <c r="F113" s="31"/>
      <c r="G113" s="31"/>
      <c r="H113" s="31"/>
      <c r="I113" s="31"/>
    </row>
    <row r="114" spans="1:9" ht="12.75">
      <c r="A114" s="44">
        <v>827</v>
      </c>
      <c r="B114" s="44"/>
      <c r="C114" s="44"/>
      <c r="D114" s="31"/>
      <c r="E114" s="31"/>
      <c r="F114" s="31"/>
      <c r="G114" s="31"/>
      <c r="H114" s="31"/>
      <c r="I114" s="31"/>
    </row>
    <row r="115" spans="1:9" ht="12.75">
      <c r="A115" s="44">
        <v>828</v>
      </c>
      <c r="B115" s="44"/>
      <c r="C115" s="44"/>
      <c r="D115" s="31"/>
      <c r="E115" s="31"/>
      <c r="F115" s="31"/>
      <c r="G115" s="31"/>
      <c r="H115" s="31"/>
      <c r="I115" s="31"/>
    </row>
    <row r="116" spans="1:9" ht="12.75">
      <c r="A116" s="44">
        <v>829</v>
      </c>
      <c r="B116" s="44"/>
      <c r="C116" s="44"/>
      <c r="D116" s="31"/>
      <c r="E116" s="31"/>
      <c r="F116" s="31"/>
      <c r="G116" s="31"/>
      <c r="H116" s="31"/>
      <c r="I116" s="31"/>
    </row>
    <row r="117" spans="1:9" ht="12.75">
      <c r="A117" s="44">
        <v>830</v>
      </c>
      <c r="B117" s="44"/>
      <c r="C117" s="44"/>
      <c r="D117" s="31"/>
      <c r="E117" s="31"/>
      <c r="F117" s="31"/>
      <c r="G117" s="31"/>
      <c r="H117" s="31"/>
      <c r="I117" s="31"/>
    </row>
    <row r="118" spans="1:9" ht="12.75">
      <c r="A118" s="44">
        <v>831</v>
      </c>
      <c r="B118" s="44"/>
      <c r="C118" s="44"/>
      <c r="D118" s="31"/>
      <c r="E118" s="31"/>
      <c r="F118" s="31"/>
      <c r="G118" s="31"/>
      <c r="H118" s="31"/>
      <c r="I118" s="31"/>
    </row>
    <row r="119" spans="1:9" ht="12.75">
      <c r="A119" s="44">
        <v>832</v>
      </c>
      <c r="B119" s="44"/>
      <c r="C119" s="44"/>
      <c r="D119" s="31"/>
      <c r="E119" s="31"/>
      <c r="F119" s="31"/>
      <c r="G119" s="31"/>
      <c r="H119" s="31"/>
      <c r="I119" s="31"/>
    </row>
    <row r="120" spans="1:9" ht="12.75">
      <c r="A120" s="44">
        <v>833</v>
      </c>
      <c r="B120" s="44"/>
      <c r="C120" s="44"/>
      <c r="D120" s="31"/>
      <c r="E120" s="31"/>
      <c r="F120" s="31"/>
      <c r="G120" s="31"/>
      <c r="H120" s="31"/>
      <c r="I120" s="31"/>
    </row>
    <row r="121" spans="1:9" ht="12.75">
      <c r="A121" s="44">
        <v>834</v>
      </c>
      <c r="B121" s="44"/>
      <c r="C121" s="44"/>
      <c r="D121" s="31"/>
      <c r="E121" s="31"/>
      <c r="F121" s="31"/>
      <c r="G121" s="31"/>
      <c r="H121" s="31"/>
      <c r="I121" s="31"/>
    </row>
    <row r="122" spans="1:9" ht="12.75">
      <c r="A122" s="44">
        <v>835</v>
      </c>
      <c r="B122" s="44"/>
      <c r="C122" s="44"/>
      <c r="D122" s="31"/>
      <c r="E122" s="31"/>
      <c r="F122" s="31"/>
      <c r="G122" s="31"/>
      <c r="H122" s="31"/>
      <c r="I122" s="31"/>
    </row>
    <row r="123" spans="2:9" ht="12.75">
      <c r="B123" s="31"/>
      <c r="C123" s="31"/>
      <c r="D123" s="31"/>
      <c r="E123" s="31"/>
      <c r="F123" s="31"/>
      <c r="G123" s="31"/>
      <c r="H123" s="31"/>
      <c r="I123" s="31"/>
    </row>
  </sheetData>
  <sheetProtection password="C74F" sheet="1" objects="1" scenarios="1" selectLockedCells="1"/>
  <mergeCells count="21">
    <mergeCell ref="A2:B2"/>
    <mergeCell ref="A3:B3"/>
    <mergeCell ref="C3:I3"/>
    <mergeCell ref="C2:I2"/>
    <mergeCell ref="F7:G7"/>
    <mergeCell ref="H7:I8"/>
    <mergeCell ref="D35:H35"/>
    <mergeCell ref="A27:B27"/>
    <mergeCell ref="D27:F27"/>
    <mergeCell ref="G27:I27"/>
    <mergeCell ref="A31:C31"/>
    <mergeCell ref="A35:C35"/>
    <mergeCell ref="D33:H33"/>
    <mergeCell ref="D29:H29"/>
    <mergeCell ref="A9:E9"/>
    <mergeCell ref="A33:C33"/>
    <mergeCell ref="A29:B29"/>
    <mergeCell ref="G25:I25"/>
    <mergeCell ref="A10:A13"/>
    <mergeCell ref="A25:B25"/>
    <mergeCell ref="D25:F25"/>
  </mergeCells>
  <conditionalFormatting sqref="C11 E11">
    <cfRule type="expression" priority="1" dxfId="0" stopIfTrue="1">
      <formula>OR(C12&lt;&gt;"",C10&lt;&gt;"")</formula>
    </cfRule>
  </conditionalFormatting>
  <conditionalFormatting sqref="D25:F25">
    <cfRule type="expression" priority="2" dxfId="4" stopIfTrue="1">
      <formula>(C25=99)</formula>
    </cfRule>
  </conditionalFormatting>
  <conditionalFormatting sqref="D31 F32">
    <cfRule type="expression" priority="3" dxfId="0" stopIfTrue="1">
      <formula>NOT(OR(D31=1,D31=2,ISBLANK(D31)))</formula>
    </cfRule>
  </conditionalFormatting>
  <conditionalFormatting sqref="C25">
    <cfRule type="expression" priority="4" dxfId="0" stopIfTrue="1">
      <formula>(C25="")</formula>
    </cfRule>
  </conditionalFormatting>
  <conditionalFormatting sqref="B7">
    <cfRule type="cellIs" priority="5" dxfId="0" operator="notBetween" stopIfTrue="1">
      <formula>1</formula>
      <formula>32767</formula>
    </cfRule>
  </conditionalFormatting>
  <conditionalFormatting sqref="E7">
    <cfRule type="cellIs" priority="6" dxfId="0" operator="notBetween" stopIfTrue="1">
      <formula>1</formula>
      <formula>99</formula>
    </cfRule>
  </conditionalFormatting>
  <dataValidations count="19">
    <dataValidation type="whole" allowBlank="1" showInputMessage="1" showErrorMessage="1" errorTitle="Номер лаборатории" error="Допускается целое число от 1 до 32767" sqref="B7">
      <formula1>1</formula1>
      <formula2>32767</formula2>
    </dataValidation>
    <dataValidation type="whole" allowBlank="1" showInputMessage="1" showErrorMessage="1" errorTitle="Код региона" error="Допускается целое число от 1 до 99" sqref="E7">
      <formula1>1</formula1>
      <formula2>99</formula2>
    </dataValidation>
    <dataValidation type="textLength" allowBlank="1" showInputMessage="1" showErrorMessage="1" errorTitle="№ образца N" error="Введите 5 цифр.&#10;Ошибка в номере образца приравнивается к ошибке в идентификации пробы пациента на пре(пост)аналитическом этапе!" sqref="C11">
      <formula1>5</formula1>
      <formula2>5</formula2>
    </dataValidation>
    <dataValidation type="textLength" allowBlank="1" showInputMessage="1" showErrorMessage="1" errorTitle="№ образца P" error="Введите 5 цифр.&#10;Ошибка в номере образца приравнивается к ошибке в идентификации пробы пациента на пре(пост)аналитическом этапе!" sqref="E11">
      <formula1>5</formula1>
      <formula2>5</formula2>
    </dataValidation>
    <dataValidation type="whole" allowBlank="1" showInputMessage="1" showErrorMessage="1" errorTitle="Качество образцов" error="Допускается только 1 или 2" sqref="D31">
      <formula1>1</formula1>
      <formula2>2</formula2>
    </dataValidation>
    <dataValidation type="date" allowBlank="1" showInputMessage="1" showErrorMessage="1" errorTitle="Дата заполнения" error="Дата должна быть в пределах от 15.02.19 до 31.01.20" sqref="C37">
      <formula1>43511</formula1>
      <formula2>43861</formula2>
    </dataValidation>
    <dataValidation type="decimal" allowBlank="1" showInputMessage="1" showErrorMessage="1" errorTitle="MCV" error="Допускается число от 0 до 999,9.&#10;Оценка результата: грубая ошибка!" sqref="B21:E21">
      <formula1>0</formula1>
      <formula2>999.9</formula2>
    </dataValidation>
    <dataValidation type="decimal" allowBlank="1" showInputMessage="1" showErrorMessage="1" errorTitle="Гематокрит" error="Допускается число от 0 до 99,9.&#10;Оценка результата: грубая ошибка!" sqref="B14:E14">
      <formula1>0</formula1>
      <formula2>99.9</formula2>
    </dataValidation>
    <dataValidation type="decimal" allowBlank="1" showInputMessage="1" showErrorMessage="1" errorTitle="Гемоглобин" error="Допускается число от 0 до 999.&#10;Оценка результата: грубая ошибка!" sqref="B15:E15">
      <formula1>0</formula1>
      <formula2>999</formula2>
    </dataValidation>
    <dataValidation type="decimal" allowBlank="1" showInputMessage="1" showErrorMessage="1" errorTitle="Лейкоциты" error="Допускается число от 0 до 99,99.&#10;Оценка результата: грубая ошибка!" sqref="B16:E16">
      <formula1>0</formula1>
      <formula2>99.99</formula2>
    </dataValidation>
    <dataValidation type="decimal" allowBlank="1" showInputMessage="1" showErrorMessage="1" errorTitle="Тромбоциты" error="Допускается число от 0 до 999.&#10;Оценка результата: грубая ошибка!" sqref="B17:E17">
      <formula1>0</formula1>
      <formula2>999</formula2>
    </dataValidation>
    <dataValidation type="decimal" allowBlank="1" showInputMessage="1" showErrorMessage="1" errorTitle="Эритроциты" error="Допускается число от 0 до 9,99.&#10;Оценка результата: грубая ошибка!" sqref="B18:E18">
      <formula1>0</formula1>
      <formula2>9.99</formula2>
    </dataValidation>
    <dataValidation type="decimal" allowBlank="1" showInputMessage="1" showErrorMessage="1" errorTitle="MCH" error="Допускается число от 0 до 99,9.&#10;Оценка результата: грубая ошибка!" sqref="B19:E19">
      <formula1>0</formula1>
      <formula2>99.9</formula2>
    </dataValidation>
    <dataValidation type="decimal" allowBlank="1" showInputMessage="1" showErrorMessage="1" errorTitle="MCHC" error="Допускается число от 0 до 999.&#10;Оценка результата: грубая ошибка!" sqref="B20:E20">
      <formula1>0</formula1>
      <formula2>999</formula2>
    </dataValidation>
    <dataValidation type="decimal" allowBlank="1" showInputMessage="1" showErrorMessage="1" errorTitle="RDW" error="Допускается число от 0 до 99,9.&#10;Оценка результата: грубая ошибка!" sqref="B22:E22">
      <formula1>0</formula1>
      <formula2>99.9</formula2>
    </dataValidation>
    <dataValidation type="decimal" allowBlank="1" showInputMessage="1" showErrorMessage="1" errorTitle="MPV" error="Допускается число от 0 до 99,9.&#10;Оценка результата: грубая ошибка!" sqref="B23:E23">
      <formula1>0</formula1>
      <formula2>99.9</formula2>
    </dataValidation>
    <dataValidation type="list" allowBlank="1" showInputMessage="1" showErrorMessage="1" errorTitle="Набор реагентов" error="Недопустимый код набора реагентов!" sqref="C27">
      <formula1>$B$41:$B$72</formula1>
    </dataValidation>
    <dataValidation type="list" allowBlank="1" showInputMessage="1" showErrorMessage="1" errorTitle="Внутрилабораторный контроль" error="Недопустимый код образцов для внутрилабораторного контроля качества!" sqref="C29">
      <formula1>$C$41:$C$67</formula1>
    </dataValidation>
    <dataValidation type="list" allowBlank="1" showInputMessage="1" showErrorMessage="1" errorTitle="Код прибора" error="Недопустимый код прибора!" sqref="C25">
      <formula1>$A$41:$A$122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2"/>
  </sheetPr>
  <dimension ref="A1:B10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45" t="s">
        <v>0</v>
      </c>
      <c r="B1" s="46" t="e">
        <f>CONCATENATE(TEXT(MOD(MATCH(LEFT('Форма ГЕМ-10'!$C$11,2),$A$1:$A$100,0)-1,10),"0"),TEXT(INT((MATCH(MID('Форма ГЕМ-10'!$C$11,3,2),$A$1:$A$100,0)-1)/10),"0"))</f>
        <v>#N/A</v>
      </c>
    </row>
    <row r="2" spans="1:2" ht="12.75">
      <c r="A2" s="45" t="s">
        <v>1</v>
      </c>
      <c r="B2" s="46" t="e">
        <f>CONCATENATE(TEXT(MOD(MATCH(LEFT('Форма ГЕМ-10'!$E$11,2),$A$1:$A$100,0)-1,10),"0"),TEXT(INT((MATCH(MID('Форма ГЕМ-10'!$E$11,3,2),$A$1:$A$100,0)-1)/10),"0"))</f>
        <v>#N/A</v>
      </c>
    </row>
    <row r="3" spans="1:2" ht="12.75">
      <c r="A3" s="45" t="s">
        <v>2</v>
      </c>
      <c r="B3" s="47"/>
    </row>
    <row r="4" spans="1:2" ht="12.75">
      <c r="A4" s="45" t="s">
        <v>3</v>
      </c>
      <c r="B4" s="47"/>
    </row>
    <row r="5" spans="1:2" ht="12.75">
      <c r="A5" s="45" t="s">
        <v>4</v>
      </c>
      <c r="B5" s="47"/>
    </row>
    <row r="6" spans="1:2" ht="12.75">
      <c r="A6" s="45" t="s">
        <v>5</v>
      </c>
      <c r="B6" s="47"/>
    </row>
    <row r="7" spans="1:2" ht="12.75">
      <c r="A7" s="45" t="s">
        <v>6</v>
      </c>
      <c r="B7" s="47"/>
    </row>
    <row r="8" spans="1:2" ht="12.75">
      <c r="A8" s="45" t="s">
        <v>7</v>
      </c>
      <c r="B8" s="47"/>
    </row>
    <row r="9" spans="1:2" ht="12.75">
      <c r="A9" s="45" t="s">
        <v>8</v>
      </c>
      <c r="B9" s="47"/>
    </row>
    <row r="10" spans="1:2" ht="12.75">
      <c r="A10" s="45" t="s">
        <v>9</v>
      </c>
      <c r="B10" s="47"/>
    </row>
    <row r="11" spans="1:2" ht="12.75">
      <c r="A11" s="45" t="s">
        <v>10</v>
      </c>
      <c r="B11" s="47"/>
    </row>
    <row r="12" spans="1:2" ht="12.75">
      <c r="A12" s="45" t="s">
        <v>11</v>
      </c>
      <c r="B12" s="47"/>
    </row>
    <row r="13" spans="1:2" ht="12.75">
      <c r="A13" s="45" t="s">
        <v>12</v>
      </c>
      <c r="B13" s="47"/>
    </row>
    <row r="14" spans="1:2" ht="12.75">
      <c r="A14" s="45" t="s">
        <v>13</v>
      </c>
      <c r="B14" s="47"/>
    </row>
    <row r="15" spans="1:2" ht="12.75">
      <c r="A15" s="45" t="s">
        <v>14</v>
      </c>
      <c r="B15" s="47"/>
    </row>
    <row r="16" spans="1:2" ht="12.75">
      <c r="A16" s="45" t="s">
        <v>15</v>
      </c>
      <c r="B16" s="47"/>
    </row>
    <row r="17" spans="1:2" ht="12.75">
      <c r="A17" s="45" t="s">
        <v>16</v>
      </c>
      <c r="B17" s="47"/>
    </row>
    <row r="18" spans="1:2" ht="12.75">
      <c r="A18" s="45" t="s">
        <v>17</v>
      </c>
      <c r="B18" s="47"/>
    </row>
    <row r="19" spans="1:2" ht="12.75">
      <c r="A19" s="45" t="s">
        <v>18</v>
      </c>
      <c r="B19" s="47"/>
    </row>
    <row r="20" spans="1:2" ht="12.75">
      <c r="A20" s="45" t="s">
        <v>19</v>
      </c>
      <c r="B20" s="47"/>
    </row>
    <row r="21" spans="1:2" ht="12.75">
      <c r="A21" s="45" t="s">
        <v>20</v>
      </c>
      <c r="B21" s="47"/>
    </row>
    <row r="22" spans="1:2" ht="12.75">
      <c r="A22" s="45" t="s">
        <v>21</v>
      </c>
      <c r="B22" s="47"/>
    </row>
    <row r="23" spans="1:2" ht="12.75">
      <c r="A23" s="45" t="s">
        <v>22</v>
      </c>
      <c r="B23" s="47"/>
    </row>
    <row r="24" spans="1:2" ht="12.75">
      <c r="A24" s="45" t="s">
        <v>23</v>
      </c>
      <c r="B24" s="47"/>
    </row>
    <row r="25" spans="1:2" ht="12.75">
      <c r="A25" s="45" t="s">
        <v>24</v>
      </c>
      <c r="B25" s="47"/>
    </row>
    <row r="26" spans="1:2" ht="12.75">
      <c r="A26" s="45" t="s">
        <v>25</v>
      </c>
      <c r="B26" s="47"/>
    </row>
    <row r="27" spans="1:2" ht="12.75">
      <c r="A27" s="45" t="s">
        <v>26</v>
      </c>
      <c r="B27" s="47"/>
    </row>
    <row r="28" spans="1:2" ht="12.75">
      <c r="A28" s="45" t="s">
        <v>27</v>
      </c>
      <c r="B28" s="47"/>
    </row>
    <row r="29" spans="1:2" ht="12.75">
      <c r="A29" s="45" t="s">
        <v>28</v>
      </c>
      <c r="B29" s="47"/>
    </row>
    <row r="30" spans="1:2" ht="12.75">
      <c r="A30" s="45" t="s">
        <v>29</v>
      </c>
      <c r="B30" s="47"/>
    </row>
    <row r="31" spans="1:2" ht="12.75">
      <c r="A31" s="45" t="s">
        <v>30</v>
      </c>
      <c r="B31" s="47"/>
    </row>
    <row r="32" spans="1:2" ht="12.75">
      <c r="A32" s="45" t="s">
        <v>31</v>
      </c>
      <c r="B32" s="47"/>
    </row>
    <row r="33" spans="1:2" ht="12.75">
      <c r="A33" s="45" t="s">
        <v>32</v>
      </c>
      <c r="B33" s="47"/>
    </row>
    <row r="34" spans="1:2" ht="12.75">
      <c r="A34" s="45" t="s">
        <v>33</v>
      </c>
      <c r="B34" s="47"/>
    </row>
    <row r="35" spans="1:2" ht="12.75">
      <c r="A35" s="45" t="s">
        <v>34</v>
      </c>
      <c r="B35" s="47"/>
    </row>
    <row r="36" spans="1:2" ht="12.75">
      <c r="A36" s="45" t="s">
        <v>35</v>
      </c>
      <c r="B36" s="47"/>
    </row>
    <row r="37" spans="1:2" ht="12.75">
      <c r="A37" s="45" t="s">
        <v>36</v>
      </c>
      <c r="B37" s="47"/>
    </row>
    <row r="38" spans="1:2" ht="12.75">
      <c r="A38" s="45" t="s">
        <v>37</v>
      </c>
      <c r="B38" s="47"/>
    </row>
    <row r="39" spans="1:2" ht="12.75">
      <c r="A39" s="45" t="s">
        <v>38</v>
      </c>
      <c r="B39" s="47"/>
    </row>
    <row r="40" spans="1:2" ht="12.75">
      <c r="A40" s="45" t="s">
        <v>39</v>
      </c>
      <c r="B40" s="47"/>
    </row>
    <row r="41" spans="1:2" ht="12.75">
      <c r="A41" s="45" t="s">
        <v>40</v>
      </c>
      <c r="B41" s="47"/>
    </row>
    <row r="42" spans="1:2" ht="12.75">
      <c r="A42" s="45" t="s">
        <v>41</v>
      </c>
      <c r="B42" s="47"/>
    </row>
    <row r="43" spans="1:2" ht="12.75">
      <c r="A43" s="45" t="s">
        <v>42</v>
      </c>
      <c r="B43" s="47"/>
    </row>
    <row r="44" spans="1:2" ht="12.75">
      <c r="A44" s="45" t="s">
        <v>43</v>
      </c>
      <c r="B44" s="47"/>
    </row>
    <row r="45" spans="1:2" ht="12.75">
      <c r="A45" s="45" t="s">
        <v>44</v>
      </c>
      <c r="B45" s="47"/>
    </row>
    <row r="46" spans="1:2" ht="12.75">
      <c r="A46" s="45" t="s">
        <v>45</v>
      </c>
      <c r="B46" s="47"/>
    </row>
    <row r="47" spans="1:2" ht="12.75">
      <c r="A47" s="45" t="s">
        <v>46</v>
      </c>
      <c r="B47" s="47"/>
    </row>
    <row r="48" spans="1:2" ht="12.75">
      <c r="A48" s="45" t="s">
        <v>47</v>
      </c>
      <c r="B48" s="47"/>
    </row>
    <row r="49" spans="1:2" ht="12.75">
      <c r="A49" s="45" t="s">
        <v>48</v>
      </c>
      <c r="B49" s="47"/>
    </row>
    <row r="50" spans="1:2" ht="12.75">
      <c r="A50" s="45" t="s">
        <v>49</v>
      </c>
      <c r="B50" s="47"/>
    </row>
    <row r="51" spans="1:2" ht="12.75">
      <c r="A51" s="45" t="s">
        <v>50</v>
      </c>
      <c r="B51" s="47"/>
    </row>
    <row r="52" spans="1:2" ht="12.75">
      <c r="A52" s="45" t="s">
        <v>51</v>
      </c>
      <c r="B52" s="47"/>
    </row>
    <row r="53" spans="1:2" ht="12.75">
      <c r="A53" s="45" t="s">
        <v>52</v>
      </c>
      <c r="B53" s="47"/>
    </row>
    <row r="54" spans="1:2" ht="12.75">
      <c r="A54" s="45" t="s">
        <v>53</v>
      </c>
      <c r="B54" s="47"/>
    </row>
    <row r="55" spans="1:2" ht="12.75">
      <c r="A55" s="45" t="s">
        <v>54</v>
      </c>
      <c r="B55" s="47"/>
    </row>
    <row r="56" spans="1:2" ht="12.75">
      <c r="A56" s="45" t="s">
        <v>55</v>
      </c>
      <c r="B56" s="47"/>
    </row>
    <row r="57" spans="1:2" ht="12.75">
      <c r="A57" s="45" t="s">
        <v>56</v>
      </c>
      <c r="B57" s="47"/>
    </row>
    <row r="58" spans="1:2" ht="12.75">
      <c r="A58" s="45" t="s">
        <v>57</v>
      </c>
      <c r="B58" s="47"/>
    </row>
    <row r="59" spans="1:2" ht="12.75">
      <c r="A59" s="45" t="s">
        <v>58</v>
      </c>
      <c r="B59" s="47"/>
    </row>
    <row r="60" spans="1:2" ht="12.75">
      <c r="A60" s="45" t="s">
        <v>59</v>
      </c>
      <c r="B60" s="47"/>
    </row>
    <row r="61" spans="1:2" ht="12.75">
      <c r="A61" s="45" t="s">
        <v>60</v>
      </c>
      <c r="B61" s="47"/>
    </row>
    <row r="62" spans="1:2" ht="12.75">
      <c r="A62" s="45" t="s">
        <v>61</v>
      </c>
      <c r="B62" s="47"/>
    </row>
    <row r="63" spans="1:2" ht="12.75">
      <c r="A63" s="45" t="s">
        <v>62</v>
      </c>
      <c r="B63" s="47"/>
    </row>
    <row r="64" spans="1:2" ht="12.75">
      <c r="A64" s="45" t="s">
        <v>63</v>
      </c>
      <c r="B64" s="47"/>
    </row>
    <row r="65" spans="1:2" ht="12.75">
      <c r="A65" s="45" t="s">
        <v>64</v>
      </c>
      <c r="B65" s="47"/>
    </row>
    <row r="66" spans="1:2" ht="12.75">
      <c r="A66" s="45" t="s">
        <v>65</v>
      </c>
      <c r="B66" s="47"/>
    </row>
    <row r="67" spans="1:2" ht="12.75">
      <c r="A67" s="45" t="s">
        <v>66</v>
      </c>
      <c r="B67" s="47"/>
    </row>
    <row r="68" spans="1:2" ht="12.75">
      <c r="A68" s="45" t="s">
        <v>67</v>
      </c>
      <c r="B68" s="47"/>
    </row>
    <row r="69" spans="1:2" ht="12.75">
      <c r="A69" s="45" t="s">
        <v>68</v>
      </c>
      <c r="B69" s="47"/>
    </row>
    <row r="70" spans="1:2" ht="12.75">
      <c r="A70" s="45" t="s">
        <v>69</v>
      </c>
      <c r="B70" s="47"/>
    </row>
    <row r="71" spans="1:2" ht="12.75">
      <c r="A71" s="45" t="s">
        <v>70</v>
      </c>
      <c r="B71" s="47"/>
    </row>
    <row r="72" spans="1:2" ht="12.75">
      <c r="A72" s="45" t="s">
        <v>71</v>
      </c>
      <c r="B72" s="47"/>
    </row>
    <row r="73" spans="1:2" ht="12.75">
      <c r="A73" s="45" t="s">
        <v>72</v>
      </c>
      <c r="B73" s="47"/>
    </row>
    <row r="74" spans="1:2" ht="12.75">
      <c r="A74" s="45" t="s">
        <v>73</v>
      </c>
      <c r="B74" s="47"/>
    </row>
    <row r="75" spans="1:2" ht="12.75">
      <c r="A75" s="45" t="s">
        <v>74</v>
      </c>
      <c r="B75" s="47"/>
    </row>
    <row r="76" spans="1:2" ht="12.75">
      <c r="A76" s="45" t="s">
        <v>75</v>
      </c>
      <c r="B76" s="47"/>
    </row>
    <row r="77" spans="1:2" ht="12.75">
      <c r="A77" s="45" t="s">
        <v>76</v>
      </c>
      <c r="B77" s="47"/>
    </row>
    <row r="78" spans="1:2" ht="12.75">
      <c r="A78" s="45" t="s">
        <v>77</v>
      </c>
      <c r="B78" s="47"/>
    </row>
    <row r="79" spans="1:2" ht="12.75">
      <c r="A79" s="45" t="s">
        <v>78</v>
      </c>
      <c r="B79" s="47"/>
    </row>
    <row r="80" spans="1:2" ht="12.75">
      <c r="A80" s="45" t="s">
        <v>79</v>
      </c>
      <c r="B80" s="47"/>
    </row>
    <row r="81" spans="1:2" ht="12.75">
      <c r="A81" s="45" t="s">
        <v>80</v>
      </c>
      <c r="B81" s="47"/>
    </row>
    <row r="82" spans="1:2" ht="12.75">
      <c r="A82" s="45" t="s">
        <v>81</v>
      </c>
      <c r="B82" s="47"/>
    </row>
    <row r="83" spans="1:2" ht="12.75">
      <c r="A83" s="45" t="s">
        <v>82</v>
      </c>
      <c r="B83" s="47"/>
    </row>
    <row r="84" spans="1:2" ht="12.75">
      <c r="A84" s="45" t="s">
        <v>83</v>
      </c>
      <c r="B84" s="47"/>
    </row>
    <row r="85" spans="1:2" ht="12.75">
      <c r="A85" s="45" t="s">
        <v>84</v>
      </c>
      <c r="B85" s="47"/>
    </row>
    <row r="86" spans="1:2" ht="12.75">
      <c r="A86" s="45" t="s">
        <v>85</v>
      </c>
      <c r="B86" s="47"/>
    </row>
    <row r="87" spans="1:2" ht="12.75">
      <c r="A87" s="45" t="s">
        <v>86</v>
      </c>
      <c r="B87" s="47"/>
    </row>
    <row r="88" spans="1:2" ht="12.75">
      <c r="A88" s="45" t="s">
        <v>87</v>
      </c>
      <c r="B88" s="47"/>
    </row>
    <row r="89" spans="1:2" ht="12.75">
      <c r="A89" s="45" t="s">
        <v>88</v>
      </c>
      <c r="B89" s="47"/>
    </row>
    <row r="90" spans="1:2" ht="12.75">
      <c r="A90" s="45" t="s">
        <v>89</v>
      </c>
      <c r="B90" s="47"/>
    </row>
    <row r="91" spans="1:2" ht="12.75">
      <c r="A91" s="45" t="s">
        <v>90</v>
      </c>
      <c r="B91" s="47"/>
    </row>
    <row r="92" spans="1:2" ht="12.75">
      <c r="A92" s="45" t="s">
        <v>91</v>
      </c>
      <c r="B92" s="47"/>
    </row>
    <row r="93" spans="1:2" ht="12.75">
      <c r="A93" s="45" t="s">
        <v>92</v>
      </c>
      <c r="B93" s="47"/>
    </row>
    <row r="94" spans="1:2" ht="12.75">
      <c r="A94" s="45" t="s">
        <v>93</v>
      </c>
      <c r="B94" s="47"/>
    </row>
    <row r="95" spans="1:2" ht="12.75">
      <c r="A95" s="45" t="s">
        <v>94</v>
      </c>
      <c r="B95" s="47"/>
    </row>
    <row r="96" spans="1:2" ht="12.75">
      <c r="A96" s="45" t="s">
        <v>95</v>
      </c>
      <c r="B96" s="47"/>
    </row>
    <row r="97" spans="1:2" ht="12.75">
      <c r="A97" s="45" t="s">
        <v>96</v>
      </c>
      <c r="B97" s="47"/>
    </row>
    <row r="98" spans="1:2" ht="12.75">
      <c r="A98" s="45" t="s">
        <v>97</v>
      </c>
      <c r="B98" s="47"/>
    </row>
    <row r="99" spans="1:2" ht="12.75">
      <c r="A99" s="45" t="s">
        <v>98</v>
      </c>
      <c r="B99" s="47"/>
    </row>
    <row r="100" spans="1:2" ht="12.75">
      <c r="A100" s="45" t="s">
        <v>99</v>
      </c>
      <c r="B100" s="47"/>
    </row>
  </sheetData>
  <sheetProtection password="C74F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Заикин</dc:creator>
  <cp:keywords/>
  <dc:description/>
  <cp:lastModifiedBy>EZaikin</cp:lastModifiedBy>
  <dcterms:created xsi:type="dcterms:W3CDTF">2006-12-07T15:16:44Z</dcterms:created>
  <dcterms:modified xsi:type="dcterms:W3CDTF">2019-06-04T15:06:39Z</dcterms:modified>
  <cp:category/>
  <cp:version/>
  <cp:contentType/>
  <cp:contentStatus/>
</cp:coreProperties>
</file>