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Стр1" sheetId="1" r:id="rId1"/>
    <sheet name="Стр2" sheetId="2" r:id="rId2"/>
    <sheet name="Служебный" sheetId="3" state="hidden" r:id="rId3"/>
  </sheets>
  <definedNames>
    <definedName name="datepol">'Стр1'!$D$1</definedName>
    <definedName name="LL_Изм_1">'Стр2'!$C$8</definedName>
    <definedName name="LL_Изм_2">'Стр2'!$D$8</definedName>
    <definedName name="LM_Изм_1">'Стр2'!$E$8</definedName>
    <definedName name="LM_Изм_2">'Стр2'!$F$8</definedName>
    <definedName name="Амикацин_Анализатор">'Стр1'!$D$15</definedName>
    <definedName name="Амикацин_Изм_1">'Стр2'!$C$7</definedName>
    <definedName name="Амикацин_Изм_2">'Стр2'!$D$7</definedName>
    <definedName name="Амикацин_Калиб">'Стр1'!$F$15</definedName>
    <definedName name="Амикацин_Калибр_Код">'Стр1'!$E$15</definedName>
    <definedName name="Амикацин_Метод">'Стр1'!$C$15</definedName>
    <definedName name="Амикацин_Метролог">'Стр1'!$H$15</definedName>
    <definedName name="Амикацин_Набор">'Стр1'!$B$15</definedName>
    <definedName name="Амикацин_Число">'Стр1'!$G$15</definedName>
    <definedName name="Амикацин1_Изм_1">'Стр2'!$E$7</definedName>
    <definedName name="Амикацин1_Изм_2">'Стр2'!$F$7</definedName>
    <definedName name="Анализатор99_Амикацин">'Стр1'!$B$33</definedName>
    <definedName name="Анализатор99_Вальп_Кисл">'Стр1'!$B$44</definedName>
    <definedName name="Анализатор99_Ванкомицин">'Стр1'!$B$45</definedName>
    <definedName name="Анализатор99_Дигоксин">'Стр1'!$B$36</definedName>
    <definedName name="Анализатор99_Карбамазепин">'Стр1'!$B$34</definedName>
    <definedName name="Анализатор99_Кортизол">'Стр1'!$B$35</definedName>
    <definedName name="Анализатор99_Примидон">'Стр1'!$B$40</definedName>
    <definedName name="Анализатор99_Салицил_кисл">'Стр1'!$B$41</definedName>
    <definedName name="Анализатор99_Теофиллин">'Стр1'!$B$42</definedName>
    <definedName name="Анализатор99_Тобрамицин">'Стр1'!$B$43</definedName>
    <definedName name="Анализатор99_Фенитоин">'Стр1'!$B$39</definedName>
    <definedName name="Анализатор99_Фенобарбитал">'Стр1'!$B$38</definedName>
    <definedName name="Анализатор99_Этосуксимид">'Стр1'!$B$37</definedName>
    <definedName name="Вальп_кисл_Анализатор">'Стр1'!$D$26</definedName>
    <definedName name="Вальп_кисл_Калибр">'Стр1'!$F$26</definedName>
    <definedName name="Вальп_кисл_Калибр_Код">'Стр1'!$E$26</definedName>
    <definedName name="Вальп_кисл_Метод">'Стр1'!$C$26</definedName>
    <definedName name="Вальп_кисл_Метролог">'Стр1'!$H$26</definedName>
    <definedName name="Вальп_кисл_Число">'Стр1'!$G$26</definedName>
    <definedName name="Вальп_Набор">'Стр1'!$B$26</definedName>
    <definedName name="Вальпр_кисл_Изм_1">'Стр2'!$C$18</definedName>
    <definedName name="Вальпр_кисл_Изм_2">'Стр2'!$D$18</definedName>
    <definedName name="Вальпр_кисл1_Изм_1">'Стр2'!$E$18</definedName>
    <definedName name="Вальпр_кисл1_Изм_2">'Стр2'!$F$18</definedName>
    <definedName name="Ванк_Набор">'Стр1'!$B$27</definedName>
    <definedName name="Ванкомицин_Анализатор">'Стр1'!$D$27</definedName>
    <definedName name="Ванкомицин_Изм_1">'Стр2'!$C$19</definedName>
    <definedName name="Ванкомицин_Изм_2">'Стр2'!$D$19</definedName>
    <definedName name="Ванкомицин_Калибр">'Стр1'!$F$27</definedName>
    <definedName name="Ванкомицин_Калибр_Код">'Стр1'!$E$27</definedName>
    <definedName name="Ванкомицин_Метод">'Стр1'!$C$27</definedName>
    <definedName name="Ванкомицин_Метролог">'Стр1'!$H$27</definedName>
    <definedName name="Ванкомицин_Число">'Стр1'!$G$27</definedName>
    <definedName name="Ванкомицин1_Изм_1">'Стр2'!$E$19</definedName>
    <definedName name="Ванкомицин1_Изм_2">'Стр2'!$F$19</definedName>
    <definedName name="ВозвратФормы">'Стр1'!$F$1</definedName>
    <definedName name="ДатаЗаполнения">'Стр2'!$C$43</definedName>
    <definedName name="ДатаПредставления">'Стр1'!$C$1</definedName>
    <definedName name="Дигоксин_Анализатор">'Стр1'!$D$18</definedName>
    <definedName name="Дигоксин_Изм_1">'Стр2'!$C$10</definedName>
    <definedName name="Дигоксин_Изм_2">'Стр2'!$D$10</definedName>
    <definedName name="Дигоксин_Калибр">'Стр1'!$F$18</definedName>
    <definedName name="Дигоксин_Калибр_Код">'Стр1'!$E$18</definedName>
    <definedName name="Дигоксин_Метод">'Стр1'!$C$18</definedName>
    <definedName name="Дигоксин_Метролог">'Стр1'!$H$18</definedName>
    <definedName name="Дигоксин_Набор">'Стр1'!$B$18</definedName>
    <definedName name="Дигоксин_Число">'Стр1'!$G$18</definedName>
    <definedName name="Дигоксин1_Изм_1">'Стр2'!$E$10</definedName>
    <definedName name="Дигоксин1_Изм_2">'Стр2'!$F$10</definedName>
    <definedName name="Калибр99_Амикацин">'Стр1'!$G$33</definedName>
    <definedName name="Калибр99_Вальп_Кисл">'Стр1'!$G$44</definedName>
    <definedName name="Калибр99_Ванкомицин">'Стр1'!$G$45</definedName>
    <definedName name="Калибр99_Дигоксин">'Стр1'!$G$36</definedName>
    <definedName name="Калибр99_Карбамазепин">'Стр1'!$G$34</definedName>
    <definedName name="Калибр99_Кортизол">'Стр1'!$G$35</definedName>
    <definedName name="Калибр99_Примидон">'Стр1'!$G$40</definedName>
    <definedName name="Калибр99_Салицил_кисл">'Стр1'!$G$41</definedName>
    <definedName name="Калибр99_Теофиллин">'Стр1'!$G$42</definedName>
    <definedName name="Калибр99_Тобрамицин">'Стр1'!$G$43</definedName>
    <definedName name="Калибр99_Фенитоин">'Стр1'!$G$39</definedName>
    <definedName name="Калибр99_Фенобарбитал">'Стр1'!$G$38</definedName>
    <definedName name="Калибр99_Этосуксимид">'Стр1'!$G$37</definedName>
    <definedName name="Каортизол_Калибр_Код">'Стр1'!$E$17</definedName>
    <definedName name="Карбамазепин_Калибр">'Стр1'!$F$16</definedName>
    <definedName name="Карбамазепин_Калибр_Код">'Стр1'!$E$16</definedName>
    <definedName name="Карбамазепин_Метод">'Стр1'!$C$16</definedName>
    <definedName name="Карбамазепин_Метролог">'Стр1'!$H$16</definedName>
    <definedName name="Карбамазепин_Набор">'Стр1'!$B$16</definedName>
    <definedName name="Карбамазепин_Число">'Стр1'!$G$16</definedName>
    <definedName name="Карбамозепин_Анализатор">'Стр1'!$D$16</definedName>
    <definedName name="КодРегиона">'Стр1'!$C$9</definedName>
    <definedName name="Кортизол_Анализатор">'Стр1'!$D$17</definedName>
    <definedName name="Кортизол_Изм_1">'Стр2'!$C$9</definedName>
    <definedName name="Кортизол_Изм_2">'Стр2'!$D$9</definedName>
    <definedName name="Кортизол_Калибр">'Стр1'!$F$17</definedName>
    <definedName name="Кортизол_Метод">'Стр1'!$C$17</definedName>
    <definedName name="Кортизол_Метролог">'Стр1'!$H$17</definedName>
    <definedName name="Кортизол_Набор">'Стр1'!$B$17</definedName>
    <definedName name="Кортизол_Число">'Стр1'!$G$17</definedName>
    <definedName name="Кортизол1_Изм_1">'Стр2'!$E$9</definedName>
    <definedName name="Кортизол1_Изм_2">'Стр2'!$F$9</definedName>
    <definedName name="Номер_LL">'Стр2'!$D$4</definedName>
    <definedName name="Номер_LM">'Стр2'!$F$4</definedName>
    <definedName name="НомерЛаборатории">'Стр1'!$C$7</definedName>
    <definedName name="ОККО">'Стр2'!$D$37</definedName>
    <definedName name="Примидон_Анализатор">'Стр1'!$D$22</definedName>
    <definedName name="Примидон_Изм_1">'Стр2'!$C$14</definedName>
    <definedName name="Примидон_Изм_2">'Стр2'!$D$14</definedName>
    <definedName name="Примидон_Калибр">'Стр1'!$F$22</definedName>
    <definedName name="Примидон_Калибр_Код">'Стр1'!$E$22</definedName>
    <definedName name="Примидон_Метод">'Стр1'!$C$22</definedName>
    <definedName name="Примидон_Метролог">'Стр1'!$H$22</definedName>
    <definedName name="Примидон_Набор">'Стр1'!$B$22</definedName>
    <definedName name="Примидон_Число">'Стр1'!$G$22</definedName>
    <definedName name="Примидон1_Изм_1">'Стр2'!$E$14</definedName>
    <definedName name="Примидон1_Изм_2">'Стр2'!$F$14</definedName>
    <definedName name="Реагент99_Амикацин">'Стр1'!$E$33</definedName>
    <definedName name="Реагент99_Вальп_Кисл">'Стр1'!$E$44</definedName>
    <definedName name="Реагент99_Ванкомицин">'Стр1'!$E$45</definedName>
    <definedName name="Реагент99_Дигоксин">'Стр1'!$E$36</definedName>
    <definedName name="Реагент99_Карбамазепин">'Стр1'!$E$34</definedName>
    <definedName name="Реагент99_Кортизол">'Стр1'!$E$35</definedName>
    <definedName name="Реагент99_Примидон">'Стр1'!$E$40</definedName>
    <definedName name="Реагент99_Салицил_кисл">'Стр1'!$E$41</definedName>
    <definedName name="Реагент99_Теофиллин">'Стр1'!$E$42</definedName>
    <definedName name="Реагент99_Тобрамицин">'Стр1'!$E$43</definedName>
    <definedName name="Реагент99_Фенитоин">'Стр1'!$E$39</definedName>
    <definedName name="Реагент99_Фенобарбитал">'Стр1'!$E$38</definedName>
    <definedName name="Реагент99_Этосуксимид">'Стр1'!$E$37</definedName>
    <definedName name="Сал_кисл_Анализатор">'Стр1'!$D$23</definedName>
    <definedName name="Сал_кисл_Изм_1">'Стр2'!$C$15</definedName>
    <definedName name="Сал_кисл_Изм_2">'Стр2'!$D$15</definedName>
    <definedName name="Сал_кисл_Калибр">'Стр1'!$F$23</definedName>
    <definedName name="Сал_кисл_Калибр_Код">'Стр1'!$E$23</definedName>
    <definedName name="Сал_кисл_Метролог">'Стр1'!$H$23</definedName>
    <definedName name="Сал_кисл_Число">'Стр1'!$G$23</definedName>
    <definedName name="Сал_кисл1_Изм_1">'Стр2'!$E$15</definedName>
    <definedName name="Сал_кисл1_Изм_2">'Стр2'!$F$15</definedName>
    <definedName name="Сал_кислота_Набор">'Стр1'!$B$23</definedName>
    <definedName name="Салц_кисл_Метод">'Стр1'!$C$23</definedName>
    <definedName name="Теофиллин_Анализатор">'Стр1'!$D$24</definedName>
    <definedName name="Теофиллин_Изм_1">'Стр2'!$C$16</definedName>
    <definedName name="Теофиллин_Изм_2">'Стр2'!$D$16</definedName>
    <definedName name="Теофиллин_Калибр">'Стр1'!$F$24</definedName>
    <definedName name="Теофиллин_Калибр_Код">'Стр1'!$E$24</definedName>
    <definedName name="Теофиллин_Метод">'Стр1'!$C$24</definedName>
    <definedName name="Теофиллин_Метролог">'Стр1'!$H$24</definedName>
    <definedName name="Теофиллин_Набор">'Стр1'!$B$24</definedName>
    <definedName name="Теофиллин_Число">'Стр1'!$G$24</definedName>
    <definedName name="Теофиллин1_Изм_1">'Стр2'!$E$16</definedName>
    <definedName name="Теофиллин1_Изм_2">'Стр2'!$F$16</definedName>
    <definedName name="Тобр_Набор">'Стр1'!$B$25</definedName>
    <definedName name="Тобрамицин_Анализатор">'Стр1'!$D$25</definedName>
    <definedName name="Тобрамицин_Изм_1">'Стр2'!$C$17</definedName>
    <definedName name="Тобрамицин_Изм_2">'Стр2'!$D$17</definedName>
    <definedName name="Тобрамицин_Калибр">'Стр1'!$F$25</definedName>
    <definedName name="Тобрамицин_Калибр_Код">'Стр1'!$E$25</definedName>
    <definedName name="Тобрамицин_Метод">'Стр1'!$C$25</definedName>
    <definedName name="Тобрамицин_Метролог">'Стр1'!$H$25</definedName>
    <definedName name="Тобрамицин_Число">'Стр1'!$G$25</definedName>
    <definedName name="Тобрамицин1_Изм_1">'Стр2'!$E$17</definedName>
    <definedName name="Тобрамицин1_Изм_2">'Стр2'!$F$17</definedName>
    <definedName name="Фенитоин_Анализатор">'Стр1'!$D$21</definedName>
    <definedName name="Фенитоин_Изм_1">'Стр2'!$C$13</definedName>
    <definedName name="Фенитоин_Изм_2">'Стр2'!$D$13</definedName>
    <definedName name="Фенитоин_Калибр">'Стр1'!$F$21</definedName>
    <definedName name="Фенитоин_Калибр_Код">'Стр1'!$E$21</definedName>
    <definedName name="Фенитоин_Метод">'Стр1'!$C$21</definedName>
    <definedName name="Фенитоин_Метролог">'Стр1'!$H$21</definedName>
    <definedName name="Фенитоин_Набор">'Стр1'!$B$21</definedName>
    <definedName name="Фенитоин_Число">'Стр1'!$G$21</definedName>
    <definedName name="Фенитоин1_Изм_1">'Стр2'!$E$13</definedName>
    <definedName name="Фенитоин1_Изм_2">'Стр2'!$F$13</definedName>
    <definedName name="Фенобарбитал_Анализатор">'Стр1'!$D$20</definedName>
    <definedName name="Фенобарбитал_Изм_1">'Стр2'!$C$12</definedName>
    <definedName name="Фенобарбитал_Изм_2">'Стр2'!$D$12</definedName>
    <definedName name="Фенобарбитал_Калибр">'Стр1'!$F$20</definedName>
    <definedName name="Фенобарбитал_Калибр_Код">'Стр1'!$E$20</definedName>
    <definedName name="Фенобарбитал_Метод">'Стр1'!$C$20</definedName>
    <definedName name="Фенобарбитал_Метролог">'Стр1'!$H$20</definedName>
    <definedName name="Фенобарбитал_Набор">'Стр1'!$B$20</definedName>
    <definedName name="Фенобарбитал_Число">'Стр1'!$G$20</definedName>
    <definedName name="Фенобарбитал1_Изм_1">'Стр2'!$E$12</definedName>
    <definedName name="Фенобарбитал1_Изм_2">'Стр2'!$F$12</definedName>
    <definedName name="Этоксемид_Калибр_Код">'Стр1'!$E$19</definedName>
    <definedName name="Этосуксимид_Анализатор">'Стр1'!$D$19</definedName>
    <definedName name="Этосуксимид_Изм_1">'Стр2'!$C$11</definedName>
    <definedName name="Этосуксимид_Изм_2">'Стр2'!$D$11</definedName>
    <definedName name="Этосуксимид_Калибр">'Стр1'!$F$19</definedName>
    <definedName name="Этосуксимид_Метод">'Стр1'!$C$19</definedName>
    <definedName name="Этосуксимид_Метролог">'Стр1'!$H$19</definedName>
    <definedName name="Этосуксимид_Набор">'Стр1'!$B$19</definedName>
    <definedName name="Этосуксимид_Число">'Стр1'!$G$19</definedName>
    <definedName name="Этосуксимид1_Изм_1">'Стр2'!$E$11</definedName>
    <definedName name="Этосуксимид1_Изм_2">'Стр2'!$F$11</definedName>
  </definedNames>
  <calcPr fullCalcOnLoad="1" refMode="R1C1"/>
</workbook>
</file>

<file path=xl/sharedStrings.xml><?xml version="1.0" encoding="utf-8"?>
<sst xmlns="http://schemas.openxmlformats.org/spreadsheetml/2006/main" count="241" uniqueCount="166">
  <si>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</si>
  <si>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</si>
  <si>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</si>
  <si>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</si>
  <si>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</si>
  <si>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</si>
  <si>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</si>
  <si>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</si>
  <si>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</si>
  <si>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</si>
  <si>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</si>
  <si>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</si>
  <si>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</si>
  <si>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</si>
  <si>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</si>
  <si>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</si>
  <si>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</si>
  <si>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</si>
  <si>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</si>
  <si>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</si>
  <si>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</si>
  <si>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</si>
  <si>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</si>
  <si>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</si>
  <si>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</si>
  <si>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</si>
  <si>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</si>
  <si>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</si>
  <si>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</si>
  <si>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</si>
  <si>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</si>
  <si>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</si>
  <si>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</si>
  <si>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</si>
  <si>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</si>
  <si>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</si>
  <si>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</si>
  <si>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</si>
  <si>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</si>
  <si>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</si>
  <si>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</si>
  <si>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</si>
  <si>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</si>
  <si>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</si>
  <si>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</si>
  <si>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</si>
  <si>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</si>
  <si>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</si>
  <si>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</si>
  <si>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</si>
  <si>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</si>
  <si>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</si>
  <si>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</si>
  <si>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</si>
  <si>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</si>
  <si>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</si>
  <si>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</si>
  <si>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</si>
  <si>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</si>
  <si>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</si>
  <si>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</si>
  <si>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</si>
  <si>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</si>
  <si>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</si>
  <si>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</si>
  <si>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</si>
  <si>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</si>
  <si>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</si>
  <si>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</si>
  <si>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</si>
  <si>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</si>
  <si>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</si>
  <si>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</si>
  <si>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</si>
  <si>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</si>
  <si>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</si>
  <si>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</si>
  <si>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</si>
  <si>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</si>
  <si>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</si>
  <si>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</si>
  <si>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</si>
  <si>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</si>
  <si>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</si>
  <si>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</si>
  <si>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</si>
  <si>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</si>
  <si>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</si>
  <si>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</si>
  <si>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</si>
  <si>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</si>
  <si>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</si>
  <si>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</si>
  <si>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</si>
  <si>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</si>
  <si>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</si>
  <si>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</si>
  <si>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</si>
  <si>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</si>
  <si>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</si>
  <si>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Измерение 1</t>
  </si>
  <si>
    <t>Измерение 2</t>
  </si>
  <si>
    <t>Дата заполнения формы:</t>
  </si>
  <si>
    <t>Определяемый показатель</t>
  </si>
  <si>
    <t>нг/мл</t>
  </si>
  <si>
    <t>Регион:</t>
  </si>
  <si>
    <t>Если оценка качества контрольных образцов неудовлетворительная, изложите Ваши замечания:</t>
  </si>
  <si>
    <t>ЛАБОРАТОРИЯ №</t>
  </si>
  <si>
    <t>Показатель</t>
  </si>
  <si>
    <t>произ-водителя реагентов</t>
  </si>
  <si>
    <t>Ваши предложения по совершенствованию данного раздела ФСВОК:</t>
  </si>
  <si>
    <t>анализа-тора</t>
  </si>
  <si>
    <t>(обязательные сведения, в их отсутствие оценка Ваших результатов будет невозможна!)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</si>
  <si>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</si>
  <si>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</si>
  <si>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129090, г. Москва, пл. Малая Сухаревская, д. 3, стр. 2, тел. (495) 225-50-31, e-mail: results@fsvok.ru</t>
  </si>
  <si>
    <r>
      <t>Коды</t>
    </r>
    <r>
      <rPr>
        <sz val="10"/>
        <rFont val="Arial"/>
        <family val="2"/>
      </rPr>
      <t>¹</t>
    </r>
  </si>
  <si>
    <r>
      <t>метода калибровки</t>
    </r>
    <r>
      <rPr>
        <sz val="10"/>
        <rFont val="Arial"/>
        <family val="2"/>
      </rPr>
      <t>²</t>
    </r>
  </si>
  <si>
    <r>
      <t>¹</t>
    </r>
    <r>
      <rPr>
        <sz val="10"/>
        <rFont val="System"/>
        <family val="0"/>
      </rPr>
      <t xml:space="preserve"> См. Кодификатор.</t>
    </r>
  </si>
  <si>
    <r>
      <t>²</t>
    </r>
    <r>
      <rPr>
        <sz val="10"/>
        <rFont val="System"/>
        <family val="0"/>
      </rPr>
      <t xml:space="preserve"> Для метода ИФА</t>
    </r>
  </si>
  <si>
    <r>
      <t>Результаты исследования контрольных образцов (впишите номера образцов в столбцы с соответствующими буквенными индексами, а также результаты в указанных единицах измерения</t>
    </r>
    <r>
      <rPr>
        <b/>
        <sz val="12"/>
        <rFont val="Arial"/>
        <family val="2"/>
      </rPr>
      <t>¹</t>
    </r>
    <r>
      <rPr>
        <b/>
        <i/>
        <sz val="12"/>
        <rFont val="Arial"/>
        <family val="2"/>
      </rPr>
      <t>)</t>
    </r>
  </si>
  <si>
    <t>Единицы измерения</t>
  </si>
  <si>
    <t>119</t>
  </si>
  <si>
    <t>ФСВОК-2019</t>
  </si>
  <si>
    <t>Калибраторы</t>
  </si>
  <si>
    <t>Код произво-дителя (если не входит в состав набора реагентов)</t>
  </si>
  <si>
    <t>Производитель набора реагентов</t>
  </si>
  <si>
    <t>Сведения о калибраторах</t>
  </si>
  <si>
    <t>Входит в состав набора реагентов (да/нет)</t>
  </si>
  <si>
    <t>Число точек калибровки (включая нулевую)</t>
  </si>
  <si>
    <t>До какого метода/стандарта обеспечена метрологическая прослеживаемость значений (впишите)</t>
  </si>
  <si>
    <t>да</t>
  </si>
  <si>
    <t>нет</t>
  </si>
  <si>
    <t>Название анализатора и его производителя</t>
  </si>
  <si>
    <t>Форма ЛМ, стр. 1</t>
  </si>
  <si>
    <t>Номер лаборатории и код региона указаны на бумажной форме ЛМ</t>
  </si>
  <si>
    <t>Раздел «ЛЕКАРСТВЕННЫЙ МОНИТОРИНГ», цикл 1-19</t>
  </si>
  <si>
    <t>1. Амикацин</t>
  </si>
  <si>
    <t>2. Карбамазепин</t>
  </si>
  <si>
    <t>3. Кортизол</t>
  </si>
  <si>
    <t>4. Дигоксин</t>
  </si>
  <si>
    <t>5. Этосуксимид</t>
  </si>
  <si>
    <t>6. Фенобарбитал</t>
  </si>
  <si>
    <t>7. Фенитоин</t>
  </si>
  <si>
    <t>8. Примидон</t>
  </si>
  <si>
    <t>9. Салициловая кислота</t>
  </si>
  <si>
    <t>10. Теофиллин</t>
  </si>
  <si>
    <t>11. Тобрамицин</t>
  </si>
  <si>
    <t>12. Вальпроевая кислота</t>
  </si>
  <si>
    <t>13. Ванкомицин</t>
  </si>
  <si>
    <t>Таблица 1. Используемые реагенты, калибраторы и анализаторы</t>
  </si>
  <si>
    <t>Таблица 2. Если Ваши анализатор или производитель реагентов в Кодификаторе отсутствуют, приведите сведения о них в данной таблице:</t>
  </si>
  <si>
    <t>Ваша оценка качества контрольных образцов              (1 - удовлетворительная; 2 - неудовлетворительная):</t>
  </si>
  <si>
    <t>мкг/мл</t>
  </si>
  <si>
    <t>нмоль/л</t>
  </si>
  <si>
    <t>ммоль/л</t>
  </si>
  <si>
    <t>Коэффициент</t>
  </si>
  <si>
    <t>Единицы в таблице</t>
  </si>
  <si>
    <t>Другие единицы измерения</t>
  </si>
  <si>
    <t>№ образца LL:</t>
  </si>
  <si>
    <t>№ образца LM:</t>
  </si>
  <si>
    <t>Форма ЛМ, стр. 2</t>
  </si>
  <si>
    <r>
      <t>¹</t>
    </r>
    <r>
      <rPr>
        <sz val="10"/>
        <rFont val="System"/>
        <family val="0"/>
      </rPr>
      <t xml:space="preserve"> Для пересчета результатов, выраженных в других единицах, умножьте их на соответствующий коэффициент:</t>
    </r>
  </si>
  <si>
    <t>мкмоль/л</t>
  </si>
  <si>
    <t>мкг/дл</t>
  </si>
  <si>
    <t>мг/дл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</si>
</sst>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0.0"/>
    <numFmt numFmtId="170" formatCode="0000"/>
    <numFmt numFmtId="171" formatCode="[&lt;50]0.00;[&gt;=50]0;General"/>
    <numFmt numFmtId="172" formatCode="[&lt;20]0.00;[&gt;=20]0.0;General"/>
    <numFmt numFmtId="173" formatCode="dd/mm"/>
    <numFmt numFmtId="174" formatCode="0.000"/>
  </numFmts>
  <fonts count="35">
    <font>
      <sz val="10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b/>
      <i/>
      <sz val="12"/>
      <name val="Arial"/>
      <family val="2"/>
    </font>
    <font>
      <sz val="10"/>
      <name val="Arial Cyr"/>
      <family val="0"/>
    </font>
    <font>
      <sz val="8"/>
      <name val="System"/>
      <family val="0"/>
    </font>
    <font>
      <b/>
      <i/>
      <u val="single"/>
      <sz val="16"/>
      <name val="Times New Roman"/>
      <family val="1"/>
    </font>
    <font>
      <u val="single"/>
      <sz val="16"/>
      <name val="System"/>
      <family val="0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2"/>
      <name val="Arial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System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vertical="center"/>
      <protection/>
    </xf>
    <xf numFmtId="0" fontId="1" fillId="20" borderId="0" xfId="0" applyFont="1" applyFill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left" vertical="center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/>
      <protection/>
    </xf>
    <xf numFmtId="0" fontId="1" fillId="2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1" fillId="20" borderId="13" xfId="0" applyFont="1" applyFill="1" applyBorder="1" applyAlignment="1" applyProtection="1">
      <alignment horizontal="right" vertical="center"/>
      <protection hidden="1"/>
    </xf>
    <xf numFmtId="0" fontId="1" fillId="20" borderId="14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65" fontId="0" fillId="0" borderId="16" xfId="0" applyNumberFormat="1" applyFill="1" applyBorder="1" applyAlignment="1" applyProtection="1">
      <alignment horizont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/>
    </xf>
    <xf numFmtId="169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right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vertical="top"/>
      <protection/>
    </xf>
    <xf numFmtId="0" fontId="0" fillId="20" borderId="0" xfId="0" applyFill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horizontal="right" vertical="top"/>
      <protection/>
    </xf>
    <xf numFmtId="0" fontId="8" fillId="20" borderId="0" xfId="0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49" fontId="10" fillId="0" borderId="0" xfId="0" applyNumberFormat="1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174" fontId="3" fillId="0" borderId="11" xfId="0" applyNumberFormat="1" applyFont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3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vertical="top" wrapText="1"/>
      <protection/>
    </xf>
    <xf numFmtId="49" fontId="11" fillId="20" borderId="0" xfId="0" applyNumberFormat="1" applyFont="1" applyFill="1" applyAlignment="1" applyProtection="1">
      <alignment/>
      <protection/>
    </xf>
    <xf numFmtId="0" fontId="33" fillId="20" borderId="0" xfId="0" applyFont="1" applyFill="1" applyAlignment="1" applyProtection="1">
      <alignment/>
      <protection/>
    </xf>
    <xf numFmtId="0" fontId="0" fillId="20" borderId="14" xfId="0" applyFill="1" applyBorder="1" applyAlignment="1" applyProtection="1">
      <alignment horizontal="center" vertical="center" wrapText="1"/>
      <protection/>
    </xf>
    <xf numFmtId="0" fontId="0" fillId="20" borderId="17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20" borderId="0" xfId="0" applyFont="1" applyFill="1" applyAlignment="1" applyProtection="1">
      <alignment/>
      <protection/>
    </xf>
    <xf numFmtId="168" fontId="11" fillId="20" borderId="0" xfId="0" applyNumberFormat="1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20" borderId="18" xfId="0" applyFont="1" applyFill="1" applyBorder="1" applyAlignment="1" applyProtection="1">
      <alignment horizontal="left"/>
      <protection/>
    </xf>
    <xf numFmtId="0" fontId="0" fillId="20" borderId="16" xfId="0" applyFill="1" applyBorder="1" applyAlignment="1">
      <alignment horizontal="center" vertical="center"/>
    </xf>
    <xf numFmtId="0" fontId="0" fillId="20" borderId="10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0" borderId="16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0" borderId="11" xfId="0" applyFill="1" applyBorder="1" applyAlignment="1" applyProtection="1">
      <alignment horizontal="center" vertical="center" wrapText="1"/>
      <protection/>
    </xf>
    <xf numFmtId="0" fontId="0" fillId="20" borderId="20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0" borderId="18" xfId="0" applyFill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3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20" borderId="18" xfId="0" applyFont="1" applyFill="1" applyBorder="1" applyAlignment="1">
      <alignment wrapText="1"/>
    </xf>
    <xf numFmtId="0" fontId="14" fillId="20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4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20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20" borderId="18" xfId="0" applyFont="1" applyFill="1" applyBorder="1" applyAlignment="1" applyProtection="1">
      <alignment wrapText="1"/>
      <protection/>
    </xf>
    <xf numFmtId="0" fontId="34" fillId="0" borderId="18" xfId="0" applyFont="1" applyBorder="1" applyAlignment="1">
      <alignment wrapText="1"/>
    </xf>
    <xf numFmtId="0" fontId="0" fillId="2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6" fillId="20" borderId="15" xfId="0" applyFont="1" applyFill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0" fillId="20" borderId="0" xfId="0" applyFont="1" applyFill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0" fillId="20" borderId="16" xfId="0" applyFont="1" applyFill="1" applyBorder="1" applyAlignment="1" applyProtection="1">
      <alignment horizontal="center"/>
      <protection/>
    </xf>
    <xf numFmtId="0" fontId="0" fillId="20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1" fillId="20" borderId="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25390625" style="2" customWidth="1"/>
    <col min="2" max="2" width="10.625" style="2" customWidth="1"/>
    <col min="3" max="3" width="12.625" style="2" customWidth="1"/>
    <col min="4" max="4" width="10.625" style="2" customWidth="1"/>
    <col min="5" max="5" width="16.50390625" style="2" customWidth="1"/>
    <col min="6" max="6" width="13.00390625" style="2" customWidth="1"/>
    <col min="7" max="7" width="10.875" style="2" customWidth="1"/>
    <col min="8" max="8" width="26.00390625" style="2" customWidth="1"/>
    <col min="9" max="16384" width="9.00390625" style="2" customWidth="1"/>
  </cols>
  <sheetData>
    <row r="1" spans="1:8" ht="15">
      <c r="A1" s="46" t="str">
        <f>"LM-1"&amp;IF($C$7="",""," "&amp;TEXT($C$7,"00000"))&amp;".xls"</f>
        <v>LM-1.xls</v>
      </c>
      <c r="B1" s="52" t="s">
        <v>122</v>
      </c>
      <c r="C1" s="115"/>
      <c r="D1" s="115"/>
      <c r="E1" s="115"/>
      <c r="F1" s="115"/>
      <c r="G1" s="46"/>
      <c r="H1" s="40" t="s">
        <v>134</v>
      </c>
    </row>
    <row r="2" spans="1:8" ht="30" customHeight="1">
      <c r="A2" s="85" t="s">
        <v>123</v>
      </c>
      <c r="B2" s="86"/>
      <c r="C2" s="90" t="s">
        <v>113</v>
      </c>
      <c r="D2" s="91"/>
      <c r="E2" s="91"/>
      <c r="F2" s="91"/>
      <c r="G2" s="91"/>
      <c r="H2" s="91"/>
    </row>
    <row r="3" spans="1:8" ht="27" customHeight="1">
      <c r="A3" s="87" t="s">
        <v>114</v>
      </c>
      <c r="B3" s="82"/>
      <c r="C3" s="88" t="s">
        <v>115</v>
      </c>
      <c r="D3" s="89"/>
      <c r="E3" s="89"/>
      <c r="F3" s="89"/>
      <c r="G3" s="89"/>
      <c r="H3" s="89"/>
    </row>
    <row r="5" spans="1:6" ht="27" customHeight="1">
      <c r="A5" s="36" t="s">
        <v>136</v>
      </c>
      <c r="B5" s="36"/>
      <c r="C5" s="36"/>
      <c r="D5" s="37"/>
      <c r="E5" s="40"/>
      <c r="F5" s="40"/>
    </row>
    <row r="6" spans="1:7" s="4" customFormat="1" ht="12.75">
      <c r="A6" s="3"/>
      <c r="B6" s="3"/>
      <c r="C6" s="3"/>
      <c r="D6" s="3"/>
      <c r="E6" s="3"/>
      <c r="F6" s="3"/>
      <c r="G6" s="51"/>
    </row>
    <row r="7" spans="1:8" s="4" customFormat="1" ht="20.25">
      <c r="A7" s="33"/>
      <c r="B7" s="33" t="s">
        <v>107</v>
      </c>
      <c r="C7" s="11"/>
      <c r="D7" s="13" t="str">
        <f>IF(ISBLANK(C7),"Обязательный номер","")</f>
        <v>Обязательный номер</v>
      </c>
      <c r="G7" s="83"/>
      <c r="H7" s="83" t="s">
        <v>135</v>
      </c>
    </row>
    <row r="8" spans="3:8" s="4" customFormat="1" ht="12.75" customHeight="1">
      <c r="C8" s="28">
        <f>IF(AND(OR(C7&lt;1,C7&gt;32767),NOT(ISBLANK(C7))),"Ошибка","")</f>
      </c>
      <c r="D8" s="6"/>
      <c r="G8" s="84"/>
      <c r="H8" s="84"/>
    </row>
    <row r="9" spans="2:8" s="4" customFormat="1" ht="18">
      <c r="B9" s="26" t="s">
        <v>105</v>
      </c>
      <c r="C9" s="38"/>
      <c r="D9" s="13" t="str">
        <f>IF(ISBLANK(C9),"Обязательный номер","")</f>
        <v>Обязательный номер</v>
      </c>
      <c r="G9" s="84"/>
      <c r="H9" s="84"/>
    </row>
    <row r="10" spans="2:4" s="4" customFormat="1" ht="12.75" customHeight="1">
      <c r="B10" s="14"/>
      <c r="C10" s="28">
        <f>IF(AND(OR(C9&lt;1,C9&gt;99),NOT(ISBLANK(C9))),"Ошибка","")</f>
      </c>
      <c r="D10" s="3"/>
    </row>
    <row r="11" spans="1:5" s="4" customFormat="1" ht="15.75">
      <c r="A11" s="92" t="s">
        <v>150</v>
      </c>
      <c r="B11" s="93"/>
      <c r="C11" s="93"/>
      <c r="D11" s="93"/>
      <c r="E11" s="93"/>
    </row>
    <row r="12" s="4" customFormat="1" ht="12.75">
      <c r="A12" s="60" t="s">
        <v>112</v>
      </c>
    </row>
    <row r="13" spans="1:8" s="4" customFormat="1" ht="12.75" customHeight="1">
      <c r="A13" s="77" t="s">
        <v>108</v>
      </c>
      <c r="B13" s="73" t="s">
        <v>116</v>
      </c>
      <c r="C13" s="74"/>
      <c r="D13" s="75"/>
      <c r="E13" s="61" t="s">
        <v>124</v>
      </c>
      <c r="F13" s="79"/>
      <c r="G13" s="79"/>
      <c r="H13" s="80"/>
    </row>
    <row r="14" spans="1:8" s="4" customFormat="1" ht="51" customHeight="1">
      <c r="A14" s="78"/>
      <c r="B14" s="34" t="s">
        <v>109</v>
      </c>
      <c r="C14" s="49" t="s">
        <v>117</v>
      </c>
      <c r="D14" s="49" t="s">
        <v>111</v>
      </c>
      <c r="E14" s="55" t="s">
        <v>125</v>
      </c>
      <c r="F14" s="55" t="s">
        <v>128</v>
      </c>
      <c r="G14" s="55" t="s">
        <v>129</v>
      </c>
      <c r="H14" s="55" t="s">
        <v>130</v>
      </c>
    </row>
    <row r="15" spans="1:9" s="4" customFormat="1" ht="18">
      <c r="A15" s="30" t="s">
        <v>137</v>
      </c>
      <c r="B15" s="35"/>
      <c r="C15" s="38"/>
      <c r="D15" s="38"/>
      <c r="E15" s="35"/>
      <c r="F15" s="56"/>
      <c r="G15" s="38"/>
      <c r="H15" s="59"/>
      <c r="I15" s="57">
        <f>IF($F15="да",TRUE,IF($F15="нет",FALSE,""))</f>
      </c>
    </row>
    <row r="16" spans="1:9" s="4" customFormat="1" ht="18">
      <c r="A16" s="30" t="s">
        <v>138</v>
      </c>
      <c r="B16" s="35"/>
      <c r="C16" s="38"/>
      <c r="D16" s="38"/>
      <c r="E16" s="35"/>
      <c r="F16" s="56"/>
      <c r="G16" s="38"/>
      <c r="H16" s="59"/>
      <c r="I16" s="57">
        <f aca="true" t="shared" si="0" ref="I16:I27">IF($F16="да",TRUE,IF($F16="нет",FALSE,""))</f>
      </c>
    </row>
    <row r="17" spans="1:9" s="4" customFormat="1" ht="18">
      <c r="A17" s="30" t="s">
        <v>139</v>
      </c>
      <c r="B17" s="35"/>
      <c r="C17" s="38"/>
      <c r="D17" s="38"/>
      <c r="E17" s="35"/>
      <c r="F17" s="56"/>
      <c r="G17" s="38"/>
      <c r="H17" s="59"/>
      <c r="I17" s="57">
        <f t="shared" si="0"/>
      </c>
    </row>
    <row r="18" spans="1:9" s="4" customFormat="1" ht="18">
      <c r="A18" s="30" t="s">
        <v>140</v>
      </c>
      <c r="B18" s="35"/>
      <c r="C18" s="38"/>
      <c r="D18" s="38"/>
      <c r="E18" s="35"/>
      <c r="F18" s="56"/>
      <c r="G18" s="38"/>
      <c r="H18" s="59"/>
      <c r="I18" s="57">
        <f t="shared" si="0"/>
      </c>
    </row>
    <row r="19" spans="1:9" s="4" customFormat="1" ht="18">
      <c r="A19" s="30" t="s">
        <v>141</v>
      </c>
      <c r="B19" s="35"/>
      <c r="C19" s="38"/>
      <c r="D19" s="38"/>
      <c r="E19" s="35"/>
      <c r="F19" s="56"/>
      <c r="G19" s="38"/>
      <c r="H19" s="59"/>
      <c r="I19" s="57">
        <f t="shared" si="0"/>
      </c>
    </row>
    <row r="20" spans="1:9" s="4" customFormat="1" ht="18">
      <c r="A20" s="30" t="s">
        <v>142</v>
      </c>
      <c r="B20" s="35"/>
      <c r="C20" s="38"/>
      <c r="D20" s="38"/>
      <c r="E20" s="35"/>
      <c r="F20" s="56"/>
      <c r="G20" s="38"/>
      <c r="H20" s="59"/>
      <c r="I20" s="57">
        <f t="shared" si="0"/>
      </c>
    </row>
    <row r="21" spans="1:9" s="4" customFormat="1" ht="18">
      <c r="A21" s="30" t="s">
        <v>143</v>
      </c>
      <c r="B21" s="35"/>
      <c r="C21" s="38"/>
      <c r="D21" s="38"/>
      <c r="E21" s="35"/>
      <c r="F21" s="56"/>
      <c r="G21" s="38"/>
      <c r="H21" s="59"/>
      <c r="I21" s="57">
        <f t="shared" si="0"/>
      </c>
    </row>
    <row r="22" spans="1:9" s="4" customFormat="1" ht="18">
      <c r="A22" s="30" t="s">
        <v>144</v>
      </c>
      <c r="B22" s="35"/>
      <c r="C22" s="38"/>
      <c r="D22" s="38"/>
      <c r="E22" s="35"/>
      <c r="F22" s="56"/>
      <c r="G22" s="38"/>
      <c r="H22" s="59"/>
      <c r="I22" s="57">
        <f t="shared" si="0"/>
      </c>
    </row>
    <row r="23" spans="1:9" s="4" customFormat="1" ht="18">
      <c r="A23" s="30" t="s">
        <v>145</v>
      </c>
      <c r="B23" s="35"/>
      <c r="C23" s="38"/>
      <c r="D23" s="38"/>
      <c r="E23" s="35"/>
      <c r="F23" s="56"/>
      <c r="G23" s="38"/>
      <c r="H23" s="59"/>
      <c r="I23" s="57">
        <f t="shared" si="0"/>
      </c>
    </row>
    <row r="24" spans="1:9" s="4" customFormat="1" ht="18">
      <c r="A24" s="30" t="s">
        <v>146</v>
      </c>
      <c r="B24" s="35"/>
      <c r="C24" s="38"/>
      <c r="D24" s="38"/>
      <c r="E24" s="35"/>
      <c r="F24" s="56"/>
      <c r="G24" s="38"/>
      <c r="H24" s="59"/>
      <c r="I24" s="57">
        <f t="shared" si="0"/>
      </c>
    </row>
    <row r="25" spans="1:9" s="4" customFormat="1" ht="18">
      <c r="A25" s="30" t="s">
        <v>147</v>
      </c>
      <c r="B25" s="35"/>
      <c r="C25" s="38"/>
      <c r="D25" s="38"/>
      <c r="E25" s="35"/>
      <c r="F25" s="56"/>
      <c r="G25" s="38"/>
      <c r="H25" s="59"/>
      <c r="I25" s="57">
        <f t="shared" si="0"/>
      </c>
    </row>
    <row r="26" spans="1:9" s="4" customFormat="1" ht="18">
      <c r="A26" s="30" t="s">
        <v>148</v>
      </c>
      <c r="B26" s="35"/>
      <c r="C26" s="38"/>
      <c r="D26" s="38"/>
      <c r="E26" s="35"/>
      <c r="F26" s="56"/>
      <c r="G26" s="38"/>
      <c r="H26" s="59"/>
      <c r="I26" s="57">
        <f t="shared" si="0"/>
      </c>
    </row>
    <row r="27" spans="1:9" s="4" customFormat="1" ht="18">
      <c r="A27" s="30" t="s">
        <v>149</v>
      </c>
      <c r="B27" s="35"/>
      <c r="C27" s="38"/>
      <c r="D27" s="38"/>
      <c r="E27" s="35"/>
      <c r="F27" s="56"/>
      <c r="G27" s="38"/>
      <c r="H27" s="59"/>
      <c r="I27" s="57">
        <f t="shared" si="0"/>
      </c>
    </row>
    <row r="28" spans="1:9" ht="12.75">
      <c r="A28" s="53" t="s">
        <v>118</v>
      </c>
      <c r="B28" s="47"/>
      <c r="C28" s="47"/>
      <c r="D28" s="47"/>
      <c r="E28" s="47"/>
      <c r="F28" s="47"/>
      <c r="G28" s="47"/>
      <c r="H28" s="47"/>
      <c r="I28" s="47"/>
    </row>
    <row r="29" spans="1:9" ht="12.75">
      <c r="A29" s="53" t="s">
        <v>119</v>
      </c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8" ht="12.75">
      <c r="A31" s="81" t="s">
        <v>151</v>
      </c>
      <c r="B31" s="82"/>
      <c r="C31" s="82"/>
      <c r="D31" s="82"/>
      <c r="E31" s="82"/>
      <c r="F31" s="82"/>
      <c r="G31" s="82"/>
      <c r="H31" s="82"/>
    </row>
    <row r="32" spans="1:9" ht="25.5" customHeight="1">
      <c r="A32" s="39" t="s">
        <v>108</v>
      </c>
      <c r="B32" s="73" t="s">
        <v>126</v>
      </c>
      <c r="C32" s="74"/>
      <c r="D32" s="75"/>
      <c r="E32" s="73" t="s">
        <v>127</v>
      </c>
      <c r="F32" s="76"/>
      <c r="G32" s="73" t="s">
        <v>133</v>
      </c>
      <c r="H32" s="76"/>
      <c r="I32" s="54"/>
    </row>
    <row r="33" spans="1:8" ht="12.75">
      <c r="A33" s="30" t="s">
        <v>137</v>
      </c>
      <c r="B33" s="64"/>
      <c r="C33" s="64"/>
      <c r="D33" s="64"/>
      <c r="E33" s="66"/>
      <c r="F33" s="67"/>
      <c r="G33" s="66"/>
      <c r="H33" s="67"/>
    </row>
    <row r="34" spans="1:8" ht="12.75">
      <c r="A34" s="30" t="s">
        <v>138</v>
      </c>
      <c r="B34" s="64"/>
      <c r="C34" s="65"/>
      <c r="D34" s="65"/>
      <c r="E34" s="66"/>
      <c r="F34" s="67"/>
      <c r="G34" s="66"/>
      <c r="H34" s="67"/>
    </row>
    <row r="35" spans="1:8" ht="12.75">
      <c r="A35" s="30" t="s">
        <v>139</v>
      </c>
      <c r="B35" s="64"/>
      <c r="C35" s="65"/>
      <c r="D35" s="65"/>
      <c r="E35" s="66"/>
      <c r="F35" s="67"/>
      <c r="G35" s="66"/>
      <c r="H35" s="67"/>
    </row>
    <row r="36" spans="1:8" ht="12.75">
      <c r="A36" s="30" t="s">
        <v>140</v>
      </c>
      <c r="B36" s="64"/>
      <c r="C36" s="65"/>
      <c r="D36" s="65"/>
      <c r="E36" s="66"/>
      <c r="F36" s="67"/>
      <c r="G36" s="66"/>
      <c r="H36" s="67"/>
    </row>
    <row r="37" spans="1:8" ht="12.75">
      <c r="A37" s="30" t="s">
        <v>141</v>
      </c>
      <c r="B37" s="64"/>
      <c r="C37" s="65"/>
      <c r="D37" s="65"/>
      <c r="E37" s="66"/>
      <c r="F37" s="67"/>
      <c r="G37" s="66"/>
      <c r="H37" s="67"/>
    </row>
    <row r="38" spans="1:8" ht="12.75">
      <c r="A38" s="30" t="s">
        <v>142</v>
      </c>
      <c r="B38" s="68"/>
      <c r="C38" s="71"/>
      <c r="D38" s="72"/>
      <c r="E38" s="66"/>
      <c r="F38" s="67"/>
      <c r="G38" s="66"/>
      <c r="H38" s="67"/>
    </row>
    <row r="39" spans="1:8" ht="12.75">
      <c r="A39" s="30" t="s">
        <v>143</v>
      </c>
      <c r="B39" s="68"/>
      <c r="C39" s="71"/>
      <c r="D39" s="72"/>
      <c r="E39" s="66"/>
      <c r="F39" s="67"/>
      <c r="G39" s="66"/>
      <c r="H39" s="67"/>
    </row>
    <row r="40" spans="1:8" ht="12.75">
      <c r="A40" s="30" t="s">
        <v>144</v>
      </c>
      <c r="B40" s="68"/>
      <c r="C40" s="69"/>
      <c r="D40" s="70"/>
      <c r="E40" s="66"/>
      <c r="F40" s="67"/>
      <c r="G40" s="66"/>
      <c r="H40" s="67"/>
    </row>
    <row r="41" spans="1:8" ht="12.75">
      <c r="A41" s="30" t="s">
        <v>145</v>
      </c>
      <c r="B41" s="68"/>
      <c r="C41" s="71"/>
      <c r="D41" s="72"/>
      <c r="E41" s="66"/>
      <c r="F41" s="67"/>
      <c r="G41" s="66"/>
      <c r="H41" s="67"/>
    </row>
    <row r="42" spans="1:8" ht="12.75">
      <c r="A42" s="30" t="s">
        <v>146</v>
      </c>
      <c r="B42" s="64"/>
      <c r="C42" s="65"/>
      <c r="D42" s="65"/>
      <c r="E42" s="66"/>
      <c r="F42" s="67"/>
      <c r="G42" s="66"/>
      <c r="H42" s="67"/>
    </row>
    <row r="43" spans="1:8" ht="12.75">
      <c r="A43" s="30" t="s">
        <v>147</v>
      </c>
      <c r="B43" s="64"/>
      <c r="C43" s="65"/>
      <c r="D43" s="65"/>
      <c r="E43" s="66"/>
      <c r="F43" s="67"/>
      <c r="G43" s="66"/>
      <c r="H43" s="67"/>
    </row>
    <row r="44" spans="1:8" ht="12.75">
      <c r="A44" s="30" t="s">
        <v>148</v>
      </c>
      <c r="B44" s="64"/>
      <c r="C44" s="65"/>
      <c r="D44" s="65"/>
      <c r="E44" s="66"/>
      <c r="F44" s="67"/>
      <c r="G44" s="66"/>
      <c r="H44" s="67"/>
    </row>
    <row r="45" spans="1:8" ht="12.75">
      <c r="A45" s="30" t="s">
        <v>149</v>
      </c>
      <c r="B45" s="64"/>
      <c r="C45" s="65"/>
      <c r="D45" s="65"/>
      <c r="E45" s="66"/>
      <c r="F45" s="67"/>
      <c r="G45" s="66"/>
      <c r="H45" s="67"/>
    </row>
    <row r="46" spans="1:9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2.75">
      <c r="A47" s="46">
        <v>99</v>
      </c>
      <c r="B47" s="58">
        <v>9</v>
      </c>
      <c r="C47" s="46">
        <v>1</v>
      </c>
      <c r="D47" s="46" t="s">
        <v>131</v>
      </c>
      <c r="E47" s="47"/>
      <c r="F47" s="47"/>
      <c r="G47" s="47"/>
      <c r="H47" s="47"/>
      <c r="I47" s="47"/>
    </row>
    <row r="48" spans="1:9" ht="12.75">
      <c r="A48" s="58">
        <v>101</v>
      </c>
      <c r="B48" s="58">
        <v>10</v>
      </c>
      <c r="C48" s="46">
        <v>2</v>
      </c>
      <c r="D48" s="46" t="s">
        <v>132</v>
      </c>
      <c r="E48" s="47"/>
      <c r="F48" s="47"/>
      <c r="G48" s="47"/>
      <c r="H48" s="47"/>
      <c r="I48" s="47"/>
    </row>
    <row r="49" spans="1:9" ht="12.75">
      <c r="A49" s="58">
        <v>103</v>
      </c>
      <c r="B49" s="58">
        <v>48</v>
      </c>
      <c r="C49" s="46">
        <v>3</v>
      </c>
      <c r="D49" s="46"/>
      <c r="E49" s="47"/>
      <c r="F49" s="47"/>
      <c r="G49" s="47"/>
      <c r="H49" s="47"/>
      <c r="I49" s="47"/>
    </row>
    <row r="50" spans="1:9" ht="12.75">
      <c r="A50" s="58">
        <v>104</v>
      </c>
      <c r="B50" s="58">
        <v>50</v>
      </c>
      <c r="C50" s="46">
        <v>4</v>
      </c>
      <c r="D50" s="46"/>
      <c r="E50" s="47"/>
      <c r="F50" s="47"/>
      <c r="G50" s="47"/>
      <c r="H50" s="47"/>
      <c r="I50" s="47"/>
    </row>
    <row r="51" spans="1:9" ht="12.75">
      <c r="A51" s="58">
        <v>105</v>
      </c>
      <c r="B51" s="58">
        <v>51</v>
      </c>
      <c r="C51" s="46">
        <v>5</v>
      </c>
      <c r="D51" s="46"/>
      <c r="E51" s="47"/>
      <c r="F51" s="47"/>
      <c r="G51" s="47"/>
      <c r="H51" s="47"/>
      <c r="I51" s="47"/>
    </row>
    <row r="52" spans="1:9" ht="12.75">
      <c r="A52" s="58">
        <v>106</v>
      </c>
      <c r="B52" s="58">
        <v>53</v>
      </c>
      <c r="C52" s="46">
        <v>6</v>
      </c>
      <c r="D52" s="46"/>
      <c r="E52" s="47"/>
      <c r="F52" s="47"/>
      <c r="G52" s="47"/>
      <c r="H52" s="47"/>
      <c r="I52" s="47"/>
    </row>
    <row r="53" spans="1:9" ht="12.75">
      <c r="A53" s="58">
        <v>107</v>
      </c>
      <c r="B53" s="58">
        <v>55</v>
      </c>
      <c r="C53" s="46">
        <v>7</v>
      </c>
      <c r="D53" s="46"/>
      <c r="E53" s="47"/>
      <c r="F53" s="47"/>
      <c r="G53" s="47"/>
      <c r="H53" s="47"/>
      <c r="I53" s="47"/>
    </row>
    <row r="54" spans="1:9" ht="12.75">
      <c r="A54" s="58">
        <v>109</v>
      </c>
      <c r="B54" s="58">
        <v>56</v>
      </c>
      <c r="C54" s="46">
        <v>8</v>
      </c>
      <c r="D54" s="46"/>
      <c r="E54" s="47"/>
      <c r="F54" s="47"/>
      <c r="G54" s="47"/>
      <c r="H54" s="47"/>
      <c r="I54" s="47"/>
    </row>
    <row r="55" spans="1:9" ht="12.75">
      <c r="A55" s="58">
        <v>112</v>
      </c>
      <c r="B55" s="58">
        <v>60</v>
      </c>
      <c r="C55" s="46">
        <v>9</v>
      </c>
      <c r="D55" s="46"/>
      <c r="E55" s="47"/>
      <c r="F55" s="47"/>
      <c r="G55" s="47"/>
      <c r="H55" s="47"/>
      <c r="I55" s="47"/>
    </row>
    <row r="56" spans="1:9" ht="12.75">
      <c r="A56" s="58">
        <v>113</v>
      </c>
      <c r="B56" s="58">
        <v>61</v>
      </c>
      <c r="C56" s="46">
        <v>10</v>
      </c>
      <c r="D56" s="46"/>
      <c r="E56" s="47"/>
      <c r="F56" s="47"/>
      <c r="G56" s="47"/>
      <c r="H56" s="47"/>
      <c r="I56" s="47"/>
    </row>
    <row r="57" spans="1:9" ht="12.75">
      <c r="A57" s="58">
        <v>114</v>
      </c>
      <c r="B57" s="58">
        <v>62</v>
      </c>
      <c r="C57" s="46">
        <v>99</v>
      </c>
      <c r="D57" s="46"/>
      <c r="E57" s="47"/>
      <c r="F57" s="47"/>
      <c r="G57" s="47"/>
      <c r="H57" s="47"/>
      <c r="I57" s="47"/>
    </row>
    <row r="58" spans="1:9" ht="12.75">
      <c r="A58" s="58">
        <v>115</v>
      </c>
      <c r="B58" s="58">
        <v>63</v>
      </c>
      <c r="C58" s="46"/>
      <c r="D58" s="46"/>
      <c r="E58" s="47"/>
      <c r="F58" s="47"/>
      <c r="G58" s="47"/>
      <c r="H58" s="47"/>
      <c r="I58" s="47"/>
    </row>
    <row r="59" spans="1:9" ht="12.75">
      <c r="A59" s="58">
        <v>117</v>
      </c>
      <c r="B59" s="58">
        <v>65</v>
      </c>
      <c r="C59" s="46"/>
      <c r="D59" s="46"/>
      <c r="E59" s="47"/>
      <c r="F59" s="47"/>
      <c r="G59" s="47"/>
      <c r="H59" s="47"/>
      <c r="I59" s="47"/>
    </row>
    <row r="60" spans="1:9" ht="12.75">
      <c r="A60" s="58">
        <v>118</v>
      </c>
      <c r="B60" s="46">
        <v>66</v>
      </c>
      <c r="C60" s="46"/>
      <c r="D60" s="46"/>
      <c r="E60" s="47"/>
      <c r="F60" s="47"/>
      <c r="G60" s="47"/>
      <c r="H60" s="47"/>
      <c r="I60" s="47"/>
    </row>
    <row r="61" spans="1:9" ht="12.75">
      <c r="A61" s="58">
        <v>120</v>
      </c>
      <c r="B61" s="58">
        <v>70</v>
      </c>
      <c r="C61" s="46"/>
      <c r="D61" s="46"/>
      <c r="E61" s="47"/>
      <c r="F61" s="47"/>
      <c r="G61" s="47"/>
      <c r="H61" s="47"/>
      <c r="I61" s="47"/>
    </row>
    <row r="62" spans="1:9" ht="12.75">
      <c r="A62" s="58">
        <v>122</v>
      </c>
      <c r="B62" s="58">
        <v>71</v>
      </c>
      <c r="C62" s="46"/>
      <c r="D62" s="46"/>
      <c r="E62" s="47"/>
      <c r="F62" s="47"/>
      <c r="G62" s="47"/>
      <c r="H62" s="47"/>
      <c r="I62" s="47"/>
    </row>
    <row r="63" spans="1:9" ht="12.75">
      <c r="A63" s="58">
        <v>123</v>
      </c>
      <c r="B63" s="58">
        <v>72</v>
      </c>
      <c r="C63" s="46"/>
      <c r="D63" s="46"/>
      <c r="E63" s="47"/>
      <c r="F63" s="47"/>
      <c r="G63" s="47"/>
      <c r="H63" s="47"/>
      <c r="I63" s="47"/>
    </row>
    <row r="64" spans="1:9" ht="12.75">
      <c r="A64" s="58">
        <v>124</v>
      </c>
      <c r="B64" s="58">
        <v>73</v>
      </c>
      <c r="C64" s="46"/>
      <c r="D64" s="46"/>
      <c r="E64" s="47"/>
      <c r="F64" s="47"/>
      <c r="G64" s="47"/>
      <c r="H64" s="47"/>
      <c r="I64" s="47"/>
    </row>
    <row r="65" spans="1:9" ht="12.75">
      <c r="A65" s="46">
        <v>125</v>
      </c>
      <c r="B65" s="58">
        <v>74</v>
      </c>
      <c r="C65" s="46"/>
      <c r="D65" s="46"/>
      <c r="E65" s="47"/>
      <c r="F65" s="47"/>
      <c r="G65" s="47"/>
      <c r="H65" s="47"/>
      <c r="I65" s="47"/>
    </row>
    <row r="66" spans="1:9" ht="12.75">
      <c r="A66" s="46">
        <v>126</v>
      </c>
      <c r="B66" s="58">
        <v>75</v>
      </c>
      <c r="C66" s="46"/>
      <c r="D66" s="46"/>
      <c r="E66" s="47"/>
      <c r="F66" s="47"/>
      <c r="G66" s="47"/>
      <c r="H66" s="47"/>
      <c r="I66" s="47"/>
    </row>
    <row r="67" spans="1:9" ht="12.75">
      <c r="A67" s="46">
        <v>128</v>
      </c>
      <c r="B67" s="58">
        <v>76</v>
      </c>
      <c r="C67" s="46"/>
      <c r="D67" s="46"/>
      <c r="E67" s="47"/>
      <c r="F67" s="47"/>
      <c r="G67" s="47"/>
      <c r="H67" s="47"/>
      <c r="I67" s="47"/>
    </row>
    <row r="68" spans="1:9" ht="12.75">
      <c r="A68" s="46">
        <v>130</v>
      </c>
      <c r="B68" s="46">
        <v>88</v>
      </c>
      <c r="C68" s="46"/>
      <c r="D68" s="46"/>
      <c r="E68" s="47"/>
      <c r="F68" s="47"/>
      <c r="G68" s="47"/>
      <c r="H68" s="47"/>
      <c r="I68" s="47"/>
    </row>
    <row r="69" spans="1:9" ht="12.75">
      <c r="A69" s="46">
        <v>132</v>
      </c>
      <c r="B69" s="58">
        <v>89</v>
      </c>
      <c r="C69" s="46"/>
      <c r="D69" s="46"/>
      <c r="E69" s="47"/>
      <c r="F69" s="47"/>
      <c r="G69" s="47"/>
      <c r="H69" s="47"/>
      <c r="I69" s="47"/>
    </row>
    <row r="70" spans="1:9" ht="12.75">
      <c r="A70" s="58">
        <v>133</v>
      </c>
      <c r="B70" s="58">
        <v>90</v>
      </c>
      <c r="C70" s="46"/>
      <c r="D70" s="46"/>
      <c r="E70" s="47"/>
      <c r="F70" s="47"/>
      <c r="G70" s="47"/>
      <c r="H70" s="47"/>
      <c r="I70" s="47"/>
    </row>
    <row r="71" spans="1:9" ht="12.75">
      <c r="A71" s="58">
        <v>134</v>
      </c>
      <c r="B71" s="58">
        <v>93</v>
      </c>
      <c r="C71" s="46"/>
      <c r="D71" s="46"/>
      <c r="E71" s="47"/>
      <c r="F71" s="47"/>
      <c r="G71" s="47"/>
      <c r="H71" s="47"/>
      <c r="I71" s="47"/>
    </row>
    <row r="72" spans="1:9" ht="12.75">
      <c r="A72" s="58">
        <v>135</v>
      </c>
      <c r="B72" s="58">
        <v>95</v>
      </c>
      <c r="C72" s="46"/>
      <c r="D72" s="46"/>
      <c r="E72" s="47"/>
      <c r="F72" s="47"/>
      <c r="G72" s="47"/>
      <c r="H72" s="47"/>
      <c r="I72" s="47"/>
    </row>
    <row r="73" spans="1:9" ht="12.75">
      <c r="A73" s="58">
        <v>136</v>
      </c>
      <c r="B73" s="46">
        <v>96</v>
      </c>
      <c r="C73" s="46"/>
      <c r="D73" s="46"/>
      <c r="E73" s="47"/>
      <c r="F73" s="47"/>
      <c r="G73" s="47"/>
      <c r="H73" s="47"/>
      <c r="I73" s="47"/>
    </row>
    <row r="74" spans="1:9" ht="12.75">
      <c r="A74" s="46">
        <v>137</v>
      </c>
      <c r="B74" s="46">
        <v>98</v>
      </c>
      <c r="C74" s="46"/>
      <c r="D74" s="46"/>
      <c r="E74" s="47"/>
      <c r="F74" s="47"/>
      <c r="G74" s="47"/>
      <c r="H74" s="47"/>
      <c r="I74" s="47"/>
    </row>
    <row r="75" spans="1:9" ht="12.75">
      <c r="A75" s="58">
        <v>139</v>
      </c>
      <c r="B75" s="46">
        <v>99</v>
      </c>
      <c r="C75" s="46"/>
      <c r="D75" s="46"/>
      <c r="E75" s="47"/>
      <c r="F75" s="47"/>
      <c r="G75" s="47"/>
      <c r="H75" s="47"/>
      <c r="I75" s="47"/>
    </row>
    <row r="76" spans="1:9" ht="12.75">
      <c r="A76" s="58">
        <v>142</v>
      </c>
      <c r="B76" s="46"/>
      <c r="C76" s="46"/>
      <c r="D76" s="46"/>
      <c r="E76" s="47"/>
      <c r="F76" s="47"/>
      <c r="G76" s="47"/>
      <c r="H76" s="47"/>
      <c r="I76" s="47"/>
    </row>
    <row r="77" spans="1:9" ht="12.75">
      <c r="A77" s="58">
        <v>144</v>
      </c>
      <c r="B77" s="46"/>
      <c r="C77" s="46"/>
      <c r="D77" s="46"/>
      <c r="E77" s="47"/>
      <c r="F77" s="47"/>
      <c r="G77" s="47"/>
      <c r="H77" s="47"/>
      <c r="I77" s="47"/>
    </row>
    <row r="78" spans="1:9" ht="12.75">
      <c r="A78" s="58">
        <v>145</v>
      </c>
      <c r="B78" s="46"/>
      <c r="C78" s="46"/>
      <c r="D78" s="46"/>
      <c r="E78" s="47"/>
      <c r="F78" s="47"/>
      <c r="G78" s="47"/>
      <c r="H78" s="47"/>
      <c r="I78" s="47"/>
    </row>
    <row r="79" spans="1:9" ht="12.75">
      <c r="A79" s="58">
        <v>146</v>
      </c>
      <c r="B79" s="46"/>
      <c r="C79" s="46"/>
      <c r="D79" s="46"/>
      <c r="E79" s="47"/>
      <c r="F79" s="47"/>
      <c r="G79" s="47"/>
      <c r="H79" s="47"/>
      <c r="I79" s="47"/>
    </row>
    <row r="80" spans="1:9" ht="12.75">
      <c r="A80" s="58">
        <v>147</v>
      </c>
      <c r="B80" s="46"/>
      <c r="C80" s="46"/>
      <c r="D80" s="46"/>
      <c r="E80" s="47"/>
      <c r="F80" s="47"/>
      <c r="G80" s="47"/>
      <c r="H80" s="47"/>
      <c r="I80" s="47"/>
    </row>
    <row r="81" spans="1:9" ht="12.75">
      <c r="A81" s="58">
        <v>149</v>
      </c>
      <c r="B81" s="46"/>
      <c r="C81" s="46"/>
      <c r="D81" s="46"/>
      <c r="E81" s="47"/>
      <c r="F81" s="47"/>
      <c r="G81" s="47"/>
      <c r="H81" s="47"/>
      <c r="I81" s="47"/>
    </row>
    <row r="82" spans="1:9" ht="12.75">
      <c r="A82" s="58">
        <v>150</v>
      </c>
      <c r="B82" s="46"/>
      <c r="C82" s="46"/>
      <c r="D82" s="46"/>
      <c r="E82" s="47"/>
      <c r="F82" s="47"/>
      <c r="G82" s="47"/>
      <c r="H82" s="47"/>
      <c r="I82" s="47"/>
    </row>
    <row r="83" spans="1:9" ht="12.75">
      <c r="A83" s="58">
        <v>151</v>
      </c>
      <c r="B83" s="46"/>
      <c r="C83" s="46"/>
      <c r="D83" s="46"/>
      <c r="E83" s="47"/>
      <c r="F83" s="47"/>
      <c r="G83" s="47"/>
      <c r="H83" s="47"/>
      <c r="I83" s="47"/>
    </row>
    <row r="84" spans="1:9" ht="12.75">
      <c r="A84" s="58">
        <v>152</v>
      </c>
      <c r="B84" s="46"/>
      <c r="C84" s="46"/>
      <c r="D84" s="46"/>
      <c r="E84" s="47"/>
      <c r="F84" s="47"/>
      <c r="G84" s="47"/>
      <c r="H84" s="47"/>
      <c r="I84" s="47"/>
    </row>
    <row r="85" spans="1:9" ht="12.75">
      <c r="A85" s="58">
        <v>153</v>
      </c>
      <c r="B85" s="46"/>
      <c r="C85" s="46"/>
      <c r="D85" s="46"/>
      <c r="E85" s="47"/>
      <c r="F85" s="47"/>
      <c r="G85" s="47"/>
      <c r="H85" s="47"/>
      <c r="I85" s="47"/>
    </row>
    <row r="86" spans="1:9" ht="12.75">
      <c r="A86" s="58">
        <v>154</v>
      </c>
      <c r="B86" s="46"/>
      <c r="C86" s="46"/>
      <c r="D86" s="46"/>
      <c r="E86" s="47"/>
      <c r="F86" s="47"/>
      <c r="G86" s="47"/>
      <c r="H86" s="47"/>
      <c r="I86" s="47"/>
    </row>
    <row r="87" spans="1:9" ht="12.75">
      <c r="A87" s="58">
        <v>155</v>
      </c>
      <c r="B87" s="46"/>
      <c r="C87" s="46"/>
      <c r="D87" s="46"/>
      <c r="E87" s="47"/>
      <c r="F87" s="47"/>
      <c r="G87" s="47"/>
      <c r="H87" s="47"/>
      <c r="I87" s="47"/>
    </row>
    <row r="88" spans="1:9" ht="12.75">
      <c r="A88" s="58">
        <v>156</v>
      </c>
      <c r="B88" s="46"/>
      <c r="C88" s="46"/>
      <c r="D88" s="46"/>
      <c r="E88" s="47"/>
      <c r="F88" s="47"/>
      <c r="G88" s="47"/>
      <c r="H88" s="47"/>
      <c r="I88" s="47"/>
    </row>
    <row r="89" spans="1:9" ht="12.75">
      <c r="A89" s="46">
        <v>157</v>
      </c>
      <c r="B89" s="46"/>
      <c r="C89" s="46"/>
      <c r="D89" s="46"/>
      <c r="E89" s="47"/>
      <c r="F89" s="47"/>
      <c r="G89" s="47"/>
      <c r="H89" s="47"/>
      <c r="I89" s="47"/>
    </row>
    <row r="90" spans="1:9" ht="12.75">
      <c r="A90" s="58">
        <v>158</v>
      </c>
      <c r="B90" s="46"/>
      <c r="C90" s="46"/>
      <c r="D90" s="46"/>
      <c r="E90" s="47"/>
      <c r="F90" s="47"/>
      <c r="G90" s="47"/>
      <c r="H90" s="47"/>
      <c r="I90" s="47"/>
    </row>
    <row r="91" spans="1:9" ht="12.75">
      <c r="A91" s="58">
        <v>159</v>
      </c>
      <c r="B91" s="46"/>
      <c r="C91" s="46"/>
      <c r="D91" s="46"/>
      <c r="E91" s="47"/>
      <c r="F91" s="47"/>
      <c r="G91" s="47"/>
      <c r="H91" s="47"/>
      <c r="I91" s="47"/>
    </row>
    <row r="92" spans="1:9" ht="12.75">
      <c r="A92" s="58">
        <v>160</v>
      </c>
      <c r="B92" s="46"/>
      <c r="C92" s="46"/>
      <c r="D92" s="46"/>
      <c r="E92" s="47"/>
      <c r="F92" s="47"/>
      <c r="G92" s="47"/>
      <c r="H92" s="47"/>
      <c r="I92" s="47"/>
    </row>
    <row r="93" spans="1:9" ht="12.75">
      <c r="A93" s="58">
        <v>161</v>
      </c>
      <c r="B93" s="46"/>
      <c r="C93" s="46"/>
      <c r="D93" s="46"/>
      <c r="E93" s="47"/>
      <c r="F93" s="47"/>
      <c r="G93" s="47"/>
      <c r="H93" s="47"/>
      <c r="I93" s="47"/>
    </row>
    <row r="94" spans="1:9" ht="12.75">
      <c r="A94" s="58">
        <v>162</v>
      </c>
      <c r="B94" s="46"/>
      <c r="C94" s="46"/>
      <c r="D94" s="46"/>
      <c r="E94" s="47"/>
      <c r="F94" s="47"/>
      <c r="G94" s="47"/>
      <c r="H94" s="47"/>
      <c r="I94" s="47"/>
    </row>
    <row r="95" spans="1:9" ht="12.75">
      <c r="A95" s="58">
        <v>163</v>
      </c>
      <c r="B95" s="46"/>
      <c r="C95" s="46"/>
      <c r="D95" s="46"/>
      <c r="E95" s="47"/>
      <c r="F95" s="47"/>
      <c r="G95" s="47"/>
      <c r="H95" s="47"/>
      <c r="I95" s="47"/>
    </row>
    <row r="96" spans="1:9" ht="12.75">
      <c r="A96" s="58">
        <v>164</v>
      </c>
      <c r="B96" s="46"/>
      <c r="C96" s="46"/>
      <c r="D96" s="46"/>
      <c r="E96" s="47"/>
      <c r="F96" s="47"/>
      <c r="G96" s="47"/>
      <c r="H96" s="47"/>
      <c r="I96" s="47"/>
    </row>
    <row r="97" spans="1:9" ht="12.75">
      <c r="A97" s="58">
        <v>166</v>
      </c>
      <c r="B97" s="46"/>
      <c r="C97" s="46"/>
      <c r="D97" s="46"/>
      <c r="E97" s="47"/>
      <c r="F97" s="47"/>
      <c r="G97" s="47"/>
      <c r="H97" s="47"/>
      <c r="I97" s="47"/>
    </row>
    <row r="98" spans="1:9" ht="12.75">
      <c r="A98" s="58">
        <v>167</v>
      </c>
      <c r="B98" s="46"/>
      <c r="C98" s="46"/>
      <c r="D98" s="46"/>
      <c r="E98" s="47"/>
      <c r="F98" s="47"/>
      <c r="G98" s="47"/>
      <c r="H98" s="47"/>
      <c r="I98" s="47"/>
    </row>
    <row r="99" spans="1:9" ht="12.75">
      <c r="A99" s="58">
        <v>169</v>
      </c>
      <c r="B99" s="46"/>
      <c r="C99" s="46"/>
      <c r="D99" s="46"/>
      <c r="E99" s="47"/>
      <c r="F99" s="47"/>
      <c r="G99" s="47"/>
      <c r="H99" s="47"/>
      <c r="I99" s="47"/>
    </row>
    <row r="100" spans="1:9" ht="12.75">
      <c r="A100" s="58">
        <v>170</v>
      </c>
      <c r="B100" s="46"/>
      <c r="C100" s="46"/>
      <c r="D100" s="46"/>
      <c r="E100" s="47"/>
      <c r="F100" s="47"/>
      <c r="G100" s="47"/>
      <c r="H100" s="47"/>
      <c r="I100" s="47"/>
    </row>
    <row r="101" spans="1:9" ht="12.75">
      <c r="A101" s="58">
        <v>171</v>
      </c>
      <c r="B101" s="46"/>
      <c r="C101" s="46"/>
      <c r="D101" s="46"/>
      <c r="E101" s="47"/>
      <c r="F101" s="47"/>
      <c r="G101" s="47"/>
      <c r="H101" s="47"/>
      <c r="I101" s="47"/>
    </row>
    <row r="102" spans="1:9" ht="12.75">
      <c r="A102" s="58">
        <v>172</v>
      </c>
      <c r="B102" s="46"/>
      <c r="C102" s="46"/>
      <c r="D102" s="46"/>
      <c r="E102" s="47"/>
      <c r="F102" s="47"/>
      <c r="G102" s="47"/>
      <c r="H102" s="47"/>
      <c r="I102" s="47"/>
    </row>
    <row r="103" spans="1:9" ht="12.75">
      <c r="A103" s="58">
        <v>173</v>
      </c>
      <c r="B103" s="46"/>
      <c r="C103" s="46"/>
      <c r="D103" s="46"/>
      <c r="E103" s="47"/>
      <c r="F103" s="47"/>
      <c r="G103" s="47"/>
      <c r="H103" s="47"/>
      <c r="I103" s="47"/>
    </row>
    <row r="104" spans="1:9" ht="12.75">
      <c r="A104" s="58">
        <v>174</v>
      </c>
      <c r="B104" s="46"/>
      <c r="C104" s="46"/>
      <c r="D104" s="46"/>
      <c r="E104" s="47"/>
      <c r="F104" s="47"/>
      <c r="G104" s="47"/>
      <c r="H104" s="47"/>
      <c r="I104" s="47"/>
    </row>
    <row r="105" spans="1:9" ht="12.75">
      <c r="A105" s="58">
        <v>175</v>
      </c>
      <c r="B105" s="46"/>
      <c r="C105" s="46"/>
      <c r="D105" s="46"/>
      <c r="E105" s="47"/>
      <c r="F105" s="47"/>
      <c r="G105" s="47"/>
      <c r="H105" s="47"/>
      <c r="I105" s="47"/>
    </row>
    <row r="106" spans="1:9" ht="12.75">
      <c r="A106" s="58">
        <v>176</v>
      </c>
      <c r="B106" s="46"/>
      <c r="C106" s="46"/>
      <c r="D106" s="46"/>
      <c r="E106" s="47"/>
      <c r="F106" s="47"/>
      <c r="G106" s="47"/>
      <c r="H106" s="47"/>
      <c r="I106" s="47"/>
    </row>
    <row r="107" spans="1:9" ht="12.75">
      <c r="A107" s="58">
        <v>177</v>
      </c>
      <c r="B107" s="46"/>
      <c r="C107" s="46"/>
      <c r="D107" s="46"/>
      <c r="E107" s="47"/>
      <c r="F107" s="47"/>
      <c r="G107" s="47"/>
      <c r="H107" s="47"/>
      <c r="I107" s="47"/>
    </row>
    <row r="108" spans="1:9" ht="12.75">
      <c r="A108" s="58">
        <v>178</v>
      </c>
      <c r="B108" s="46"/>
      <c r="C108" s="46"/>
      <c r="D108" s="46"/>
      <c r="E108" s="47"/>
      <c r="F108" s="47"/>
      <c r="G108" s="47"/>
      <c r="H108" s="47"/>
      <c r="I108" s="47"/>
    </row>
  </sheetData>
  <sheetProtection password="C74F" sheet="1" objects="1" scenarios="1" selectLockedCells="1"/>
  <mergeCells count="53">
    <mergeCell ref="A11:E11"/>
    <mergeCell ref="G7:G9"/>
    <mergeCell ref="A2:B2"/>
    <mergeCell ref="A3:B3"/>
    <mergeCell ref="C3:H3"/>
    <mergeCell ref="C2:H2"/>
    <mergeCell ref="H7:H9"/>
    <mergeCell ref="A13:A14"/>
    <mergeCell ref="B13:D13"/>
    <mergeCell ref="E13:H13"/>
    <mergeCell ref="A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</mergeCells>
  <conditionalFormatting sqref="C7">
    <cfRule type="cellIs" priority="1" dxfId="0" operator="notBetween" stopIfTrue="1">
      <formula>1</formula>
      <formula>32767</formula>
    </cfRule>
  </conditionalFormatting>
  <conditionalFormatting sqref="C9">
    <cfRule type="cellIs" priority="2" dxfId="0" operator="notBetween" stopIfTrue="1">
      <formula>1</formula>
      <formula>99</formula>
    </cfRule>
  </conditionalFormatting>
  <dataValidations count="8">
    <dataValidation type="whole" allowBlank="1" showInputMessage="1" showErrorMessage="1" errorTitle="Номер лаборатории" error="Допускается целое число от 1 до 32767" sqref="C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C9">
      <formula1>1</formula1>
      <formula2>99</formula2>
    </dataValidation>
    <dataValidation type="whole" allowBlank="1" showInputMessage="1" showErrorMessage="1" errorTitle="Число точек калибровки" error="Допускается целое число от 0 до 99" sqref="G15:G27">
      <formula1>0</formula1>
      <formula2>99</formula2>
    </dataValidation>
    <dataValidation type="list" allowBlank="1" showInputMessage="1" showErrorMessage="1" errorTitle="Код анализатора" error="Недопустимый код анализатора!" sqref="D15:D27">
      <formula1>$A$47:$A$108</formula1>
    </dataValidation>
    <dataValidation type="list" allowBlank="1" showInputMessage="1" showErrorMessage="1" errorTitle="Код метода калибровки" error="Недопустимый код метода калибровки!" sqref="C15:C27">
      <formula1>$C$47:$C$57</formula1>
    </dataValidation>
    <dataValidation type="list" allowBlank="1" showInputMessage="1" showErrorMessage="1" errorTitle="Калибратор в составе набора" error="Допускается только &quot;да&quot; или &quot;нет&quot;" sqref="F15:F27">
      <formula1>$D$47:$D$48</formula1>
    </dataValidation>
    <dataValidation type="list" allowBlank="1" showInputMessage="1" showErrorMessage="1" errorTitle="Код производителя реагентов" error="Недопустимый код реагента!" sqref="B15:B27">
      <formula1>$B$47:$B$75</formula1>
    </dataValidation>
    <dataValidation type="list" allowBlank="1" showInputMessage="1" showErrorMessage="1" errorTitle="Код производителя калибратора" error="Недопустимый код производителя калибратора!" sqref="E15:E27">
      <formula1>$B$47:$B$75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6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2.25390625" style="2" customWidth="1"/>
    <col min="2" max="2" width="11.625" style="2" customWidth="1"/>
    <col min="3" max="6" width="13.625" style="2" customWidth="1"/>
    <col min="7" max="16384" width="9.00390625" style="2" customWidth="1"/>
  </cols>
  <sheetData>
    <row r="1" spans="1:6" ht="20.25">
      <c r="A1" s="50"/>
      <c r="B1" s="41"/>
      <c r="C1" s="42"/>
      <c r="D1" s="42"/>
      <c r="E1" s="42"/>
      <c r="F1" s="40" t="s">
        <v>161</v>
      </c>
    </row>
    <row r="2" spans="1:6" s="4" customFormat="1" ht="45" customHeight="1">
      <c r="A2" s="94" t="s">
        <v>120</v>
      </c>
      <c r="B2" s="95"/>
      <c r="C2" s="95"/>
      <c r="D2" s="95"/>
      <c r="E2" s="95"/>
      <c r="F2" s="95"/>
    </row>
    <row r="3" spans="1:6" s="4" customFormat="1" ht="12.75" customHeight="1">
      <c r="A3" s="102" t="s">
        <v>103</v>
      </c>
      <c r="B3" s="77" t="s">
        <v>121</v>
      </c>
      <c r="C3" s="24"/>
      <c r="D3" s="21" t="str">
        <f>IF(D5="",IF(ISBLANK(D4),"Обязательный номер",IF(Служебный!$B$1="00","","Флакон из другого цикла")),"")</f>
        <v>Обязательный номер</v>
      </c>
      <c r="E3" s="20"/>
      <c r="F3" s="21" t="str">
        <f>IF(F5="",IF(ISBLANK(F4),"Обязательный номер",IF(Служебный!$B$2="01","","Флакон из другого цикла")),"")</f>
        <v>Обязательный номер</v>
      </c>
    </row>
    <row r="4" spans="1:6" s="4" customFormat="1" ht="20.25">
      <c r="A4" s="102"/>
      <c r="B4" s="106"/>
      <c r="C4" s="12" t="s">
        <v>159</v>
      </c>
      <c r="D4" s="25"/>
      <c r="E4" s="12" t="s">
        <v>160</v>
      </c>
      <c r="F4" s="25"/>
    </row>
    <row r="5" spans="1:6" s="4" customFormat="1" ht="12.75" customHeight="1">
      <c r="A5" s="102"/>
      <c r="B5" s="106"/>
      <c r="D5" s="16">
        <f>IF(ISBLANK(D4),"",IF(NOT(AND(D4&gt;="00000",D4&lt;="99999")),"Ошибка",IF(MID(D4,5,1)=TEXT(MOD(MID(D4,1,1)+2*(MID(D4,2,1)-5*INT(MID(D4,2,1)/5))+1*INT(MID(D4,2,1)/5)+MID(D4,3,1)+2*(MID(D4,4,1)-5*INT(MID(D4,4,1)/5))+1*INT(MID(D4,4,1)/5),10),"0"),"","Ошибка")))</f>
      </c>
      <c r="E5" s="1"/>
      <c r="F5" s="16">
        <f>IF(ISBLANK(F4),"",IF(NOT(AND(F4&gt;="00000",F4&lt;="99999")),"Ошибка",IF(MID(F4,5,1)=TEXT(MOD(MID(F4,1,1)+2*(MID(F4,2,1)-5*INT(MID(F4,2,1)/5))+1*INT(MID(F4,2,1)/5)+MID(F4,3,1)+2*(MID(F4,4,1)-5*INT(MID(F4,4,1)/5))+1*INT(MID(F4,4,1)/5),10),"0"),"","Ошибка")))</f>
      </c>
    </row>
    <row r="6" spans="1:6" s="4" customFormat="1" ht="12.75" customHeight="1">
      <c r="A6" s="102"/>
      <c r="B6" s="107"/>
      <c r="C6" s="19" t="s">
        <v>100</v>
      </c>
      <c r="D6" s="15" t="s">
        <v>101</v>
      </c>
      <c r="E6" s="15" t="s">
        <v>100</v>
      </c>
      <c r="F6" s="7" t="s">
        <v>101</v>
      </c>
    </row>
    <row r="7" spans="1:6" s="4" customFormat="1" ht="18">
      <c r="A7" s="30" t="s">
        <v>137</v>
      </c>
      <c r="B7" s="32" t="s">
        <v>153</v>
      </c>
      <c r="C7" s="29"/>
      <c r="D7" s="29"/>
      <c r="E7" s="29"/>
      <c r="F7" s="29"/>
    </row>
    <row r="8" spans="1:6" s="4" customFormat="1" ht="18">
      <c r="A8" s="30" t="s">
        <v>138</v>
      </c>
      <c r="B8" s="32" t="s">
        <v>153</v>
      </c>
      <c r="C8" s="29"/>
      <c r="D8" s="29"/>
      <c r="E8" s="29"/>
      <c r="F8" s="29"/>
    </row>
    <row r="9" spans="1:6" s="4" customFormat="1" ht="18">
      <c r="A9" s="30" t="s">
        <v>139</v>
      </c>
      <c r="B9" s="32" t="s">
        <v>154</v>
      </c>
      <c r="C9" s="29"/>
      <c r="D9" s="29"/>
      <c r="E9" s="29"/>
      <c r="F9" s="29"/>
    </row>
    <row r="10" spans="1:6" s="4" customFormat="1" ht="18">
      <c r="A10" s="30" t="s">
        <v>140</v>
      </c>
      <c r="B10" s="32" t="s">
        <v>104</v>
      </c>
      <c r="C10" s="31"/>
      <c r="D10" s="31"/>
      <c r="E10" s="31"/>
      <c r="F10" s="31"/>
    </row>
    <row r="11" spans="1:6" s="4" customFormat="1" ht="18">
      <c r="A11" s="30" t="s">
        <v>141</v>
      </c>
      <c r="B11" s="32" t="s">
        <v>153</v>
      </c>
      <c r="C11" s="31"/>
      <c r="D11" s="31"/>
      <c r="E11" s="31"/>
      <c r="F11" s="31"/>
    </row>
    <row r="12" spans="1:6" s="4" customFormat="1" ht="18">
      <c r="A12" s="30" t="s">
        <v>142</v>
      </c>
      <c r="B12" s="32" t="s">
        <v>153</v>
      </c>
      <c r="C12" s="29"/>
      <c r="D12" s="29"/>
      <c r="E12" s="29"/>
      <c r="F12" s="29"/>
    </row>
    <row r="13" spans="1:6" s="4" customFormat="1" ht="18">
      <c r="A13" s="30" t="s">
        <v>143</v>
      </c>
      <c r="B13" s="32" t="s">
        <v>153</v>
      </c>
      <c r="C13" s="48"/>
      <c r="D13" s="48"/>
      <c r="E13" s="48"/>
      <c r="F13" s="48"/>
    </row>
    <row r="14" spans="1:6" s="4" customFormat="1" ht="18">
      <c r="A14" s="30" t="s">
        <v>144</v>
      </c>
      <c r="B14" s="32" t="s">
        <v>153</v>
      </c>
      <c r="C14" s="48"/>
      <c r="D14" s="48"/>
      <c r="E14" s="48"/>
      <c r="F14" s="48"/>
    </row>
    <row r="15" spans="1:6" s="4" customFormat="1" ht="18">
      <c r="A15" s="30" t="s">
        <v>145</v>
      </c>
      <c r="B15" s="32" t="s">
        <v>155</v>
      </c>
      <c r="C15" s="31"/>
      <c r="D15" s="31"/>
      <c r="E15" s="31"/>
      <c r="F15" s="31"/>
    </row>
    <row r="16" spans="1:6" s="4" customFormat="1" ht="18">
      <c r="A16" s="30" t="s">
        <v>146</v>
      </c>
      <c r="B16" s="32" t="s">
        <v>153</v>
      </c>
      <c r="C16" s="29"/>
      <c r="D16" s="29"/>
      <c r="E16" s="29"/>
      <c r="F16" s="29"/>
    </row>
    <row r="17" spans="1:6" s="4" customFormat="1" ht="18">
      <c r="A17" s="30" t="s">
        <v>147</v>
      </c>
      <c r="B17" s="32" t="s">
        <v>153</v>
      </c>
      <c r="C17" s="29"/>
      <c r="D17" s="29"/>
      <c r="E17" s="29"/>
      <c r="F17" s="29"/>
    </row>
    <row r="18" spans="1:6" s="4" customFormat="1" ht="18">
      <c r="A18" s="30" t="s">
        <v>148</v>
      </c>
      <c r="B18" s="32" t="s">
        <v>153</v>
      </c>
      <c r="C18" s="29"/>
      <c r="D18" s="29"/>
      <c r="E18" s="29"/>
      <c r="F18" s="29"/>
    </row>
    <row r="19" spans="1:6" s="4" customFormat="1" ht="18">
      <c r="A19" s="30" t="s">
        <v>149</v>
      </c>
      <c r="B19" s="32" t="s">
        <v>153</v>
      </c>
      <c r="C19" s="29"/>
      <c r="D19" s="29"/>
      <c r="E19" s="29"/>
      <c r="F19" s="29"/>
    </row>
    <row r="20" spans="1:6" ht="25.5" customHeight="1">
      <c r="A20" s="103" t="s">
        <v>162</v>
      </c>
      <c r="B20" s="104"/>
      <c r="C20" s="104"/>
      <c r="D20" s="104"/>
      <c r="E20" s="104"/>
      <c r="F20" s="104"/>
    </row>
    <row r="21" spans="1:6" ht="12.75">
      <c r="A21" s="62" t="s">
        <v>108</v>
      </c>
      <c r="B21" s="110" t="s">
        <v>157</v>
      </c>
      <c r="C21" s="111"/>
      <c r="D21" s="110" t="s">
        <v>158</v>
      </c>
      <c r="E21" s="112"/>
      <c r="F21" s="63" t="s">
        <v>156</v>
      </c>
    </row>
    <row r="22" spans="1:6" ht="12.75">
      <c r="A22" s="30" t="s">
        <v>137</v>
      </c>
      <c r="B22" s="113" t="s">
        <v>153</v>
      </c>
      <c r="C22" s="114"/>
      <c r="D22" s="110" t="s">
        <v>163</v>
      </c>
      <c r="E22" s="112"/>
      <c r="F22" s="63">
        <v>0.58</v>
      </c>
    </row>
    <row r="23" spans="1:6" ht="12.75">
      <c r="A23" s="30" t="s">
        <v>138</v>
      </c>
      <c r="B23" s="113" t="s">
        <v>153</v>
      </c>
      <c r="C23" s="114"/>
      <c r="D23" s="110" t="s">
        <v>163</v>
      </c>
      <c r="E23" s="112"/>
      <c r="F23" s="63">
        <v>0.24</v>
      </c>
    </row>
    <row r="24" spans="1:6" ht="12.75">
      <c r="A24" s="30" t="s">
        <v>139</v>
      </c>
      <c r="B24" s="113" t="s">
        <v>154</v>
      </c>
      <c r="C24" s="114"/>
      <c r="D24" s="110" t="s">
        <v>164</v>
      </c>
      <c r="E24" s="112"/>
      <c r="F24" s="63">
        <v>27.8</v>
      </c>
    </row>
    <row r="25" spans="1:6" ht="12.75">
      <c r="A25" s="30" t="s">
        <v>140</v>
      </c>
      <c r="B25" s="113" t="s">
        <v>104</v>
      </c>
      <c r="C25" s="114"/>
      <c r="D25" s="110" t="s">
        <v>154</v>
      </c>
      <c r="E25" s="112"/>
      <c r="F25" s="63">
        <v>0.78</v>
      </c>
    </row>
    <row r="26" spans="1:6" ht="12.75">
      <c r="A26" s="30" t="s">
        <v>141</v>
      </c>
      <c r="B26" s="113" t="s">
        <v>153</v>
      </c>
      <c r="C26" s="114"/>
      <c r="D26" s="110" t="s">
        <v>163</v>
      </c>
      <c r="E26" s="112"/>
      <c r="F26" s="63">
        <v>0.14</v>
      </c>
    </row>
    <row r="27" spans="1:6" ht="12.75">
      <c r="A27" s="30" t="s">
        <v>142</v>
      </c>
      <c r="B27" s="113" t="s">
        <v>153</v>
      </c>
      <c r="C27" s="114"/>
      <c r="D27" s="110" t="s">
        <v>163</v>
      </c>
      <c r="E27" s="112"/>
      <c r="F27" s="63">
        <v>0.23</v>
      </c>
    </row>
    <row r="28" spans="1:6" ht="12.75">
      <c r="A28" s="30" t="s">
        <v>143</v>
      </c>
      <c r="B28" s="113" t="s">
        <v>153</v>
      </c>
      <c r="C28" s="114"/>
      <c r="D28" s="110" t="s">
        <v>163</v>
      </c>
      <c r="E28" s="112"/>
      <c r="F28" s="63">
        <v>0.25</v>
      </c>
    </row>
    <row r="29" spans="1:6" ht="12.75">
      <c r="A29" s="30" t="s">
        <v>144</v>
      </c>
      <c r="B29" s="113" t="s">
        <v>153</v>
      </c>
      <c r="C29" s="114"/>
      <c r="D29" s="110" t="s">
        <v>163</v>
      </c>
      <c r="E29" s="112"/>
      <c r="F29" s="63">
        <v>0.22</v>
      </c>
    </row>
    <row r="30" spans="1:6" ht="12.75">
      <c r="A30" s="30" t="s">
        <v>145</v>
      </c>
      <c r="B30" s="113" t="s">
        <v>155</v>
      </c>
      <c r="C30" s="114"/>
      <c r="D30" s="110" t="s">
        <v>165</v>
      </c>
      <c r="E30" s="112"/>
      <c r="F30" s="63">
        <v>0.07</v>
      </c>
    </row>
    <row r="31" spans="1:6" ht="12.75">
      <c r="A31" s="30" t="s">
        <v>146</v>
      </c>
      <c r="B31" s="113" t="s">
        <v>153</v>
      </c>
      <c r="C31" s="114"/>
      <c r="D31" s="110" t="s">
        <v>163</v>
      </c>
      <c r="E31" s="112"/>
      <c r="F31" s="63">
        <v>0.18</v>
      </c>
    </row>
    <row r="32" spans="1:6" ht="12.75">
      <c r="A32" s="30" t="s">
        <v>147</v>
      </c>
      <c r="B32" s="113" t="s">
        <v>153</v>
      </c>
      <c r="C32" s="114"/>
      <c r="D32" s="110" t="s">
        <v>163</v>
      </c>
      <c r="E32" s="112"/>
      <c r="F32" s="63">
        <v>0.47</v>
      </c>
    </row>
    <row r="33" spans="1:6" ht="12.75">
      <c r="A33" s="30" t="s">
        <v>148</v>
      </c>
      <c r="B33" s="113" t="s">
        <v>153</v>
      </c>
      <c r="C33" s="114"/>
      <c r="D33" s="110" t="s">
        <v>163</v>
      </c>
      <c r="E33" s="112"/>
      <c r="F33" s="63">
        <v>0.14</v>
      </c>
    </row>
    <row r="34" spans="1:6" ht="12.75">
      <c r="A34" s="30" t="s">
        <v>149</v>
      </c>
      <c r="B34" s="113" t="s">
        <v>153</v>
      </c>
      <c r="C34" s="114"/>
      <c r="D34" s="110" t="s">
        <v>163</v>
      </c>
      <c r="E34" s="112"/>
      <c r="F34" s="63">
        <v>1.5</v>
      </c>
    </row>
    <row r="35" spans="3:6" ht="12.75">
      <c r="C35" s="8"/>
      <c r="D35" s="8"/>
      <c r="E35" s="5"/>
      <c r="F35" s="5"/>
    </row>
    <row r="36" spans="3:6" ht="12.75">
      <c r="C36" s="8"/>
      <c r="D36" s="8"/>
      <c r="E36" s="5"/>
      <c r="F36" s="5"/>
    </row>
    <row r="37" spans="1:5" ht="25.5" customHeight="1">
      <c r="A37" s="105" t="s">
        <v>152</v>
      </c>
      <c r="B37" s="105"/>
      <c r="C37" s="98"/>
      <c r="D37" s="17"/>
      <c r="E37" s="5">
        <f>IF(OR(D37=1,D37=2,ISBLANK(D37)),"","Ошибка")</f>
      </c>
    </row>
    <row r="38" spans="1:6" ht="12.75">
      <c r="A38" s="9"/>
      <c r="B38" s="9"/>
      <c r="C38" s="9"/>
      <c r="D38" s="9"/>
      <c r="E38" s="9"/>
      <c r="F38" s="9"/>
    </row>
    <row r="39" spans="1:6" s="1" customFormat="1" ht="25.5" customHeight="1">
      <c r="A39" s="96" t="s">
        <v>106</v>
      </c>
      <c r="B39" s="96"/>
      <c r="C39" s="108"/>
      <c r="D39" s="109"/>
      <c r="E39" s="100"/>
      <c r="F39" s="101"/>
    </row>
    <row r="40" spans="1:6" ht="12.75">
      <c r="A40" s="9"/>
      <c r="B40" s="9"/>
      <c r="C40" s="9"/>
      <c r="D40" s="9"/>
      <c r="E40" s="10"/>
      <c r="F40" s="10"/>
    </row>
    <row r="41" spans="1:6" ht="25.5" customHeight="1">
      <c r="A41" s="96" t="s">
        <v>110</v>
      </c>
      <c r="B41" s="97"/>
      <c r="C41" s="98"/>
      <c r="D41" s="99"/>
      <c r="E41" s="100"/>
      <c r="F41" s="101"/>
    </row>
    <row r="42" spans="1:6" ht="12.75">
      <c r="A42" s="9"/>
      <c r="B42" s="9"/>
      <c r="C42" s="9"/>
      <c r="D42" s="9"/>
      <c r="E42" s="10"/>
      <c r="F42" s="10"/>
    </row>
    <row r="43" spans="1:5" ht="12.75">
      <c r="A43" s="18" t="s">
        <v>102</v>
      </c>
      <c r="B43" s="18"/>
      <c r="C43" s="27"/>
      <c r="D43" s="22">
        <f>IF(OR(AND(C43&gt;=DATEVALUE("01.02.2019"),C43&lt;=DATEVALUE("31.01.2020")),ISBLANK(C43)),"","Ошибка")</f>
      </c>
      <c r="E43" s="23"/>
    </row>
    <row r="44" spans="1:6" ht="12.75">
      <c r="A44" s="47"/>
      <c r="B44" s="47"/>
      <c r="C44" s="47"/>
      <c r="D44" s="47"/>
      <c r="E44" s="47"/>
      <c r="F44" s="47"/>
    </row>
    <row r="45" spans="1:6" ht="12.75">
      <c r="A45" s="47"/>
      <c r="B45" s="47"/>
      <c r="C45" s="47"/>
      <c r="D45" s="47"/>
      <c r="E45" s="47"/>
      <c r="F45" s="47"/>
    </row>
    <row r="46" spans="1:6" ht="12.75">
      <c r="A46" s="47"/>
      <c r="B46" s="47"/>
      <c r="C46" s="47"/>
      <c r="D46" s="47"/>
      <c r="E46" s="47"/>
      <c r="F46" s="47"/>
    </row>
    <row r="47" spans="1:6" ht="12.75">
      <c r="A47" s="47"/>
      <c r="B47" s="47"/>
      <c r="C47" s="47"/>
      <c r="D47" s="47"/>
      <c r="E47" s="47"/>
      <c r="F47" s="47"/>
    </row>
    <row r="48" spans="1:6" ht="12.75">
      <c r="A48" s="47"/>
      <c r="B48" s="47"/>
      <c r="C48" s="47"/>
      <c r="D48" s="47"/>
      <c r="E48" s="47"/>
      <c r="F48" s="47"/>
    </row>
    <row r="49" spans="1:6" ht="12.75">
      <c r="A49" s="47"/>
      <c r="B49" s="47"/>
      <c r="C49" s="47"/>
      <c r="D49" s="47"/>
      <c r="E49" s="47"/>
      <c r="F49" s="47"/>
    </row>
    <row r="50" spans="1:6" ht="12.75">
      <c r="A50" s="47"/>
      <c r="B50" s="47"/>
      <c r="C50" s="47"/>
      <c r="D50" s="47"/>
      <c r="E50" s="47"/>
      <c r="F50" s="47"/>
    </row>
    <row r="51" spans="1:6" ht="12.75">
      <c r="A51" s="47"/>
      <c r="B51" s="47"/>
      <c r="C51" s="47"/>
      <c r="D51" s="47"/>
      <c r="E51" s="47"/>
      <c r="F51" s="47"/>
    </row>
    <row r="52" spans="1:6" ht="12.75">
      <c r="A52" s="47"/>
      <c r="B52" s="47"/>
      <c r="C52" s="47"/>
      <c r="D52" s="47"/>
      <c r="E52" s="47"/>
      <c r="F52" s="47"/>
    </row>
    <row r="53" spans="1:6" ht="12.75">
      <c r="A53" s="47"/>
      <c r="B53" s="47"/>
      <c r="C53" s="47"/>
      <c r="D53" s="47"/>
      <c r="E53" s="47"/>
      <c r="F53" s="47"/>
    </row>
    <row r="54" spans="1:6" ht="12.75">
      <c r="A54" s="47"/>
      <c r="B54" s="47"/>
      <c r="C54" s="47"/>
      <c r="D54" s="47"/>
      <c r="E54" s="47"/>
      <c r="F54" s="47"/>
    </row>
    <row r="55" spans="1:6" ht="12.75">
      <c r="A55" s="47"/>
      <c r="B55" s="47"/>
      <c r="C55" s="47"/>
      <c r="D55" s="47"/>
      <c r="E55" s="47"/>
      <c r="F55" s="47"/>
    </row>
    <row r="56" spans="1:6" ht="12.75">
      <c r="A56" s="47"/>
      <c r="B56" s="47"/>
      <c r="C56" s="47"/>
      <c r="D56" s="47"/>
      <c r="E56" s="47"/>
      <c r="F56" s="47"/>
    </row>
    <row r="57" spans="1:6" ht="12.75">
      <c r="A57" s="47"/>
      <c r="B57" s="47"/>
      <c r="C57" s="47"/>
      <c r="D57" s="47"/>
      <c r="E57" s="47"/>
      <c r="F57" s="47"/>
    </row>
    <row r="58" spans="1:6" ht="12.75">
      <c r="A58" s="47"/>
      <c r="B58" s="47"/>
      <c r="C58" s="47"/>
      <c r="D58" s="47"/>
      <c r="E58" s="47"/>
      <c r="F58" s="47"/>
    </row>
    <row r="59" spans="1:6" ht="12.75">
      <c r="A59" s="47"/>
      <c r="B59" s="47"/>
      <c r="C59" s="47"/>
      <c r="D59" s="47"/>
      <c r="E59" s="47"/>
      <c r="F59" s="47"/>
    </row>
    <row r="60" spans="1:6" ht="12.75">
      <c r="A60" s="47"/>
      <c r="B60" s="47"/>
      <c r="C60" s="47"/>
      <c r="D60" s="47"/>
      <c r="E60" s="47"/>
      <c r="F60" s="47"/>
    </row>
    <row r="61" spans="1:6" ht="12.75">
      <c r="A61" s="47"/>
      <c r="B61" s="47"/>
      <c r="C61" s="47"/>
      <c r="D61" s="47"/>
      <c r="E61" s="47"/>
      <c r="F61" s="47"/>
    </row>
  </sheetData>
  <sheetProtection password="C74F" sheet="1" objects="1" scenarios="1" selectLockedCells="1"/>
  <mergeCells count="37">
    <mergeCell ref="D34:E34"/>
    <mergeCell ref="D30:E30"/>
    <mergeCell ref="D31:E31"/>
    <mergeCell ref="D32:E32"/>
    <mergeCell ref="D33:E33"/>
    <mergeCell ref="B33:C33"/>
    <mergeCell ref="B34:C34"/>
    <mergeCell ref="D22:E22"/>
    <mergeCell ref="D23:E23"/>
    <mergeCell ref="D24:E24"/>
    <mergeCell ref="D25:E25"/>
    <mergeCell ref="D26:E26"/>
    <mergeCell ref="D27:E27"/>
    <mergeCell ref="D28:E28"/>
    <mergeCell ref="D29:E29"/>
    <mergeCell ref="B29:C29"/>
    <mergeCell ref="B30:C30"/>
    <mergeCell ref="B31:C31"/>
    <mergeCell ref="B32:C32"/>
    <mergeCell ref="B25:C25"/>
    <mergeCell ref="B26:C26"/>
    <mergeCell ref="B27:C27"/>
    <mergeCell ref="B28:C28"/>
    <mergeCell ref="D21:E21"/>
    <mergeCell ref="B22:C22"/>
    <mergeCell ref="B23:C23"/>
    <mergeCell ref="B24:C24"/>
    <mergeCell ref="A2:F2"/>
    <mergeCell ref="A41:C41"/>
    <mergeCell ref="D41:F41"/>
    <mergeCell ref="A3:A6"/>
    <mergeCell ref="A20:F20"/>
    <mergeCell ref="A37:C37"/>
    <mergeCell ref="B3:B6"/>
    <mergeCell ref="A39:C39"/>
    <mergeCell ref="D39:F39"/>
    <mergeCell ref="B21:C21"/>
  </mergeCells>
  <conditionalFormatting sqref="D4 F4">
    <cfRule type="expression" priority="1" dxfId="0" stopIfTrue="1">
      <formula>OR(D5&lt;&gt;"",D3&lt;&gt;"")</formula>
    </cfRule>
  </conditionalFormatting>
  <conditionalFormatting sqref="D37">
    <cfRule type="expression" priority="2" dxfId="0" stopIfTrue="1">
      <formula>NOT(OR(D37=1,D37=2,ISBLANK(D37)))</formula>
    </cfRule>
  </conditionalFormatting>
  <conditionalFormatting sqref="C17:F19 C7:F8">
    <cfRule type="expression" priority="3" dxfId="0" stopIfTrue="1">
      <formula>NOT(OR(AND(C7&gt;=0,C7&lt;=999.9),ISBLANK(C7)))</formula>
    </cfRule>
  </conditionalFormatting>
  <conditionalFormatting sqref="C16:F16 C9:F9">
    <cfRule type="expression" priority="4" dxfId="0" stopIfTrue="1">
      <formula>NOT(OR(AND(C9&gt;=0,C9&lt;=3276.7),ISBLANK(C9)))</formula>
    </cfRule>
  </conditionalFormatting>
  <conditionalFormatting sqref="C13:F14">
    <cfRule type="expression" priority="5" dxfId="0" stopIfTrue="1">
      <formula>NOT(OR(AND(C13&gt;=0,C13&lt;=99.99),ISBLANK(C13)))</formula>
    </cfRule>
  </conditionalFormatting>
  <conditionalFormatting sqref="C15:F15 C10:F10">
    <cfRule type="expression" priority="6" dxfId="0" stopIfTrue="1">
      <formula>NOT(OR(AND(C10&gt;=0,C10&lt;=327.67),ISBLANK(C10)))</formula>
    </cfRule>
  </conditionalFormatting>
  <dataValidations count="17">
    <dataValidation type="textLength" allowBlank="1" showInputMessage="1" showErrorMessage="1" errorTitle="№ образца C" error="Введите 5 цифр.&#10;Ошибка в номере образца приравнивается к ошибке в идентификации пробы пациента на пре(пост)аналитическом этапе!" sqref="D4">
      <formula1>5</formula1>
      <formula2>5</formula2>
    </dataValidation>
    <dataValidation type="textLength" allowBlank="1" showInputMessage="1" showErrorMessage="1" errorTitle="№ образца D" error="Введите 5 цифр.&#10;Ошибка в номере образца приравнивается к ошибке в идентификации пробы пациента на пре(пост)аналитическом этапе!" sqref="F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D37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C43">
      <formula1>43497</formula1>
      <formula2>43861</formula2>
    </dataValidation>
    <dataValidation type="decimal" allowBlank="1" showInputMessage="1" showErrorMessage="1" errorTitle="CYFRA 21-1" error="Допускается число от 0 до 99,99.&#10;Оценка результата: грубая ошибка!" sqref="C11:F11">
      <formula1>0</formula1>
      <formula2>99.99</formula2>
    </dataValidation>
    <dataValidation type="decimal" allowBlank="1" showInputMessage="1" showErrorMessage="1" errorTitle="Бета-ХГЧ общий" error="Допускается число от 0 до 999,9.&#10;Оценка результата: грубая ошибка!" sqref="C19:F19">
      <formula1>0</formula1>
      <formula2>999.9</formula2>
    </dataValidation>
    <dataValidation type="decimal" allowBlank="1" showInputMessage="1" showErrorMessage="1" errorTitle="Антиген СА 15-3" error="Допускается число от 0 до 999,9.&#10;Оценка результата: грубая ошибка!" sqref="C8:F8">
      <formula1>0</formula1>
      <formula2>999.9</formula2>
    </dataValidation>
    <dataValidation type="decimal" allowBlank="1" showInputMessage="1" showErrorMessage="1" errorTitle="Антиген СА 19-9" error="Допускается число от 0 до 9999,9.&#10;Оценка результата: грубая ошибка!" sqref="C9:F9">
      <formula1>0</formula1>
      <formula2>9999.9</formula2>
    </dataValidation>
    <dataValidation type="decimal" allowBlank="1" showInputMessage="1" showErrorMessage="1" errorTitle="Антиген СА 125" error="Допускается число от 0 до 999,9.&#10;Оценка результата: грубая ошибка!" sqref="C7:F7">
      <formula1>0</formula1>
      <formula2>999.9</formula2>
    </dataValidation>
    <dataValidation type="decimal" allowBlank="1" showInputMessage="1" showErrorMessage="1" errorTitle="Антиген СА 72-4" error="Допускается число от 0 до 999,99.&#10;Оценка результата: грубая ошибка!" sqref="C10:F10">
      <formula1>0</formula1>
      <formula2>999.99</formula2>
    </dataValidation>
    <dataValidation type="decimal" allowBlank="1" showInputMessage="1" showErrorMessage="1" errorTitle="ПСА общий" error="Допускается число от 0 до 99,999.&#10;Оценка результата: грубая ошибка!" sqref="C13:F13">
      <formula1>0</formula1>
      <formula2>99.999</formula2>
    </dataValidation>
    <dataValidation type="decimal" allowBlank="1" showInputMessage="1" showErrorMessage="1" errorTitle="ПСА свободный" error="Допускается число от 0 до 99,999.&#10;Оценка результата: грубая ошибка!" sqref="C14:F14">
      <formula1>0</formula1>
      <formula2>99.999</formula2>
    </dataValidation>
    <dataValidation type="decimal" allowBlank="1" showInputMessage="1" showErrorMessage="1" errorTitle="РЭА" error="Допускается число от 0 до 999,99.&#10;Оценка результата: грубая ошибка!" sqref="C15:F15">
      <formula1>0</formula1>
      <formula2>999.99</formula2>
    </dataValidation>
    <dataValidation type="decimal" allowBlank="1" showInputMessage="1" showErrorMessage="1" errorTitle="Тиреоглобулин" error="Допускается число от 0 до 9999,9.&#10;Оценка результата: грубая ошибка!" sqref="C16:F16">
      <formula1>0</formula1>
      <formula2>9999.9</formula2>
    </dataValidation>
    <dataValidation type="decimal" allowBlank="1" showInputMessage="1" showErrorMessage="1" errorTitle="Ферритин" error="Допускается число от 0 до 999,9.&#10;Оценка результата: грубая ошибка!" sqref="C17:F17">
      <formula1>0</formula1>
      <formula2>999.9</formula2>
    </dataValidation>
    <dataValidation type="decimal" allowBlank="1" showInputMessage="1" showErrorMessage="1" errorTitle="Альфа-фетопротеин" error="Допускается число от 0 до 9999,9.&#10;Оценка результата: грубая ошибка!" sqref="C18:F18">
      <formula1>0</formula1>
      <formula2>9999.9</formula2>
    </dataValidation>
    <dataValidation type="decimal" allowBlank="1" showInputMessage="1" showErrorMessage="1" errorTitle="Кальцитонин" error="Допускается число от 0 до 999,9.&#10;Оценка результата: грубая ошибка!" sqref="C12:F12">
      <formula1>0</formula1>
      <formula2>999.9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45" customWidth="1"/>
  </cols>
  <sheetData>
    <row r="1" spans="1:2" ht="12.75">
      <c r="A1" s="43" t="s">
        <v>0</v>
      </c>
      <c r="B1" s="44" t="e">
        <f>CONCATENATE(TEXT(MOD(MATCH(LEFT(Стр2!$D$4,2),$A$1:$A$100,0)-1,10),"0"),TEXT(INT((MATCH(MID(Стр2!$D$4,3,2),$A$1:$A$100,0)-1)/10),"0"))</f>
        <v>#N/A</v>
      </c>
    </row>
    <row r="2" spans="1:2" ht="12.75">
      <c r="A2" s="43" t="s">
        <v>1</v>
      </c>
      <c r="B2" s="44" t="e">
        <f>CONCATENATE(TEXT(MOD(MATCH(LEFT(Стр2!$F$4,2),$A$1:$A$100,0)-1,10),"0"),TEXT(INT((MATCH(MID(Стр2!$F$4,3,2),$A$1:$A$100,0)-1)/10),"0"))</f>
        <v>#N/A</v>
      </c>
    </row>
    <row r="3" ht="12.75">
      <c r="A3" s="43" t="s">
        <v>2</v>
      </c>
    </row>
    <row r="4" ht="12.75">
      <c r="A4" s="43" t="s">
        <v>3</v>
      </c>
    </row>
    <row r="5" ht="12.75">
      <c r="A5" s="43" t="s">
        <v>4</v>
      </c>
    </row>
    <row r="6" ht="12.75">
      <c r="A6" s="43" t="s">
        <v>5</v>
      </c>
    </row>
    <row r="7" ht="12.75">
      <c r="A7" s="43" t="s">
        <v>6</v>
      </c>
    </row>
    <row r="8" ht="12.75">
      <c r="A8" s="43" t="s">
        <v>7</v>
      </c>
    </row>
    <row r="9" ht="12.75">
      <c r="A9" s="43" t="s">
        <v>8</v>
      </c>
    </row>
    <row r="10" ht="12.75">
      <c r="A10" s="43" t="s">
        <v>9</v>
      </c>
    </row>
    <row r="11" ht="12.75">
      <c r="A11" s="43" t="s">
        <v>10</v>
      </c>
    </row>
    <row r="12" ht="12.75">
      <c r="A12" s="43" t="s">
        <v>11</v>
      </c>
    </row>
    <row r="13" ht="12.75">
      <c r="A13" s="43" t="s">
        <v>12</v>
      </c>
    </row>
    <row r="14" ht="12.75">
      <c r="A14" s="43" t="s">
        <v>13</v>
      </c>
    </row>
    <row r="15" ht="12.75">
      <c r="A15" s="43" t="s">
        <v>14</v>
      </c>
    </row>
    <row r="16" ht="12.75">
      <c r="A16" s="43" t="s">
        <v>15</v>
      </c>
    </row>
    <row r="17" ht="12.75">
      <c r="A17" s="43" t="s">
        <v>16</v>
      </c>
    </row>
    <row r="18" ht="12.75">
      <c r="A18" s="43" t="s">
        <v>17</v>
      </c>
    </row>
    <row r="19" ht="12.75">
      <c r="A19" s="43" t="s">
        <v>18</v>
      </c>
    </row>
    <row r="20" ht="12.75">
      <c r="A20" s="43" t="s">
        <v>19</v>
      </c>
    </row>
    <row r="21" ht="12.75">
      <c r="A21" s="43" t="s">
        <v>20</v>
      </c>
    </row>
    <row r="22" ht="12.75">
      <c r="A22" s="43" t="s">
        <v>21</v>
      </c>
    </row>
    <row r="23" ht="12.75">
      <c r="A23" s="43" t="s">
        <v>22</v>
      </c>
    </row>
    <row r="24" ht="12.75">
      <c r="A24" s="43" t="s">
        <v>23</v>
      </c>
    </row>
    <row r="25" ht="12.75">
      <c r="A25" s="43" t="s">
        <v>24</v>
      </c>
    </row>
    <row r="26" ht="12.75">
      <c r="A26" s="43" t="s">
        <v>25</v>
      </c>
    </row>
    <row r="27" ht="12.75">
      <c r="A27" s="43" t="s">
        <v>26</v>
      </c>
    </row>
    <row r="28" ht="12.75">
      <c r="A28" s="43" t="s">
        <v>27</v>
      </c>
    </row>
    <row r="29" ht="12.75">
      <c r="A29" s="43" t="s">
        <v>28</v>
      </c>
    </row>
    <row r="30" ht="12.75">
      <c r="A30" s="43" t="s">
        <v>29</v>
      </c>
    </row>
    <row r="31" ht="12.75">
      <c r="A31" s="43" t="s">
        <v>30</v>
      </c>
    </row>
    <row r="32" ht="12.75">
      <c r="A32" s="43" t="s">
        <v>31</v>
      </c>
    </row>
    <row r="33" ht="12.75">
      <c r="A33" s="43" t="s">
        <v>32</v>
      </c>
    </row>
    <row r="34" ht="12.75">
      <c r="A34" s="43" t="s">
        <v>33</v>
      </c>
    </row>
    <row r="35" ht="12.75">
      <c r="A35" s="43" t="s">
        <v>34</v>
      </c>
    </row>
    <row r="36" ht="12.75">
      <c r="A36" s="43" t="s">
        <v>35</v>
      </c>
    </row>
    <row r="37" ht="12.75">
      <c r="A37" s="43" t="s">
        <v>36</v>
      </c>
    </row>
    <row r="38" ht="12.75">
      <c r="A38" s="43" t="s">
        <v>37</v>
      </c>
    </row>
    <row r="39" ht="12.75">
      <c r="A39" s="43" t="s">
        <v>38</v>
      </c>
    </row>
    <row r="40" ht="12.75">
      <c r="A40" s="43" t="s">
        <v>39</v>
      </c>
    </row>
    <row r="41" ht="12.75">
      <c r="A41" s="43" t="s">
        <v>40</v>
      </c>
    </row>
    <row r="42" ht="12.75">
      <c r="A42" s="43" t="s">
        <v>41</v>
      </c>
    </row>
    <row r="43" ht="12.75">
      <c r="A43" s="43" t="s">
        <v>42</v>
      </c>
    </row>
    <row r="44" ht="12.75">
      <c r="A44" s="43" t="s">
        <v>43</v>
      </c>
    </row>
    <row r="45" ht="12.75">
      <c r="A45" s="43" t="s">
        <v>44</v>
      </c>
    </row>
    <row r="46" ht="12.75">
      <c r="A46" s="43" t="s">
        <v>45</v>
      </c>
    </row>
    <row r="47" ht="12.75">
      <c r="A47" s="43" t="s">
        <v>46</v>
      </c>
    </row>
    <row r="48" ht="12.75">
      <c r="A48" s="43" t="s">
        <v>47</v>
      </c>
    </row>
    <row r="49" ht="12.75">
      <c r="A49" s="43" t="s">
        <v>48</v>
      </c>
    </row>
    <row r="50" ht="12.75">
      <c r="A50" s="43" t="s">
        <v>49</v>
      </c>
    </row>
    <row r="51" ht="12.75">
      <c r="A51" s="43" t="s">
        <v>50</v>
      </c>
    </row>
    <row r="52" ht="12.75">
      <c r="A52" s="43" t="s">
        <v>51</v>
      </c>
    </row>
    <row r="53" ht="12.75">
      <c r="A53" s="43" t="s">
        <v>52</v>
      </c>
    </row>
    <row r="54" ht="12.75">
      <c r="A54" s="43" t="s">
        <v>53</v>
      </c>
    </row>
    <row r="55" ht="12.75">
      <c r="A55" s="43" t="s">
        <v>54</v>
      </c>
    </row>
    <row r="56" ht="12.75">
      <c r="A56" s="43" t="s">
        <v>55</v>
      </c>
    </row>
    <row r="57" ht="12.75">
      <c r="A57" s="43" t="s">
        <v>56</v>
      </c>
    </row>
    <row r="58" ht="12.75">
      <c r="A58" s="43" t="s">
        <v>57</v>
      </c>
    </row>
    <row r="59" ht="12.75">
      <c r="A59" s="43" t="s">
        <v>58</v>
      </c>
    </row>
    <row r="60" ht="12.75">
      <c r="A60" s="43" t="s">
        <v>59</v>
      </c>
    </row>
    <row r="61" ht="12.75">
      <c r="A61" s="43" t="s">
        <v>60</v>
      </c>
    </row>
    <row r="62" ht="12.75">
      <c r="A62" s="43" t="s">
        <v>61</v>
      </c>
    </row>
    <row r="63" ht="12.75">
      <c r="A63" s="43" t="s">
        <v>62</v>
      </c>
    </row>
    <row r="64" ht="12.75">
      <c r="A64" s="43" t="s">
        <v>63</v>
      </c>
    </row>
    <row r="65" ht="12.75">
      <c r="A65" s="43" t="s">
        <v>64</v>
      </c>
    </row>
    <row r="66" ht="12.75">
      <c r="A66" s="43" t="s">
        <v>65</v>
      </c>
    </row>
    <row r="67" ht="12.75">
      <c r="A67" s="43" t="s">
        <v>66</v>
      </c>
    </row>
    <row r="68" ht="12.75">
      <c r="A68" s="43" t="s">
        <v>67</v>
      </c>
    </row>
    <row r="69" ht="12.75">
      <c r="A69" s="43" t="s">
        <v>68</v>
      </c>
    </row>
    <row r="70" ht="12.75">
      <c r="A70" s="43" t="s">
        <v>69</v>
      </c>
    </row>
    <row r="71" ht="12.75">
      <c r="A71" s="43" t="s">
        <v>70</v>
      </c>
    </row>
    <row r="72" ht="12.75">
      <c r="A72" s="43" t="s">
        <v>71</v>
      </c>
    </row>
    <row r="73" ht="12.75">
      <c r="A73" s="43" t="s">
        <v>72</v>
      </c>
    </row>
    <row r="74" ht="12.75">
      <c r="A74" s="43" t="s">
        <v>73</v>
      </c>
    </row>
    <row r="75" ht="12.75">
      <c r="A75" s="43" t="s">
        <v>74</v>
      </c>
    </row>
    <row r="76" ht="12.75">
      <c r="A76" s="43" t="s">
        <v>75</v>
      </c>
    </row>
    <row r="77" ht="12.75">
      <c r="A77" s="43" t="s">
        <v>76</v>
      </c>
    </row>
    <row r="78" ht="12.75">
      <c r="A78" s="43" t="s">
        <v>77</v>
      </c>
    </row>
    <row r="79" ht="12.75">
      <c r="A79" s="43" t="s">
        <v>78</v>
      </c>
    </row>
    <row r="80" ht="12.75">
      <c r="A80" s="43" t="s">
        <v>79</v>
      </c>
    </row>
    <row r="81" ht="12.75">
      <c r="A81" s="43" t="s">
        <v>80</v>
      </c>
    </row>
    <row r="82" ht="12.75">
      <c r="A82" s="43" t="s">
        <v>81</v>
      </c>
    </row>
    <row r="83" ht="12.75">
      <c r="A83" s="43" t="s">
        <v>82</v>
      </c>
    </row>
    <row r="84" ht="12.75">
      <c r="A84" s="43" t="s">
        <v>83</v>
      </c>
    </row>
    <row r="85" ht="12.75">
      <c r="A85" s="43" t="s">
        <v>84</v>
      </c>
    </row>
    <row r="86" ht="12.75">
      <c r="A86" s="43" t="s">
        <v>85</v>
      </c>
    </row>
    <row r="87" ht="12.75">
      <c r="A87" s="43" t="s">
        <v>86</v>
      </c>
    </row>
    <row r="88" ht="12.75">
      <c r="A88" s="43" t="s">
        <v>87</v>
      </c>
    </row>
    <row r="89" ht="12.75">
      <c r="A89" s="43" t="s">
        <v>88</v>
      </c>
    </row>
    <row r="90" ht="12.75">
      <c r="A90" s="43" t="s">
        <v>89</v>
      </c>
    </row>
    <row r="91" ht="12.75">
      <c r="A91" s="43" t="s">
        <v>90</v>
      </c>
    </row>
    <row r="92" ht="12.75">
      <c r="A92" s="43" t="s">
        <v>91</v>
      </c>
    </row>
    <row r="93" ht="12.75">
      <c r="A93" s="43" t="s">
        <v>92</v>
      </c>
    </row>
    <row r="94" ht="12.75">
      <c r="A94" s="43" t="s">
        <v>93</v>
      </c>
    </row>
    <row r="95" ht="12.75">
      <c r="A95" s="43" t="s">
        <v>94</v>
      </c>
    </row>
    <row r="96" ht="12.75">
      <c r="A96" s="43" t="s">
        <v>95</v>
      </c>
    </row>
    <row r="97" ht="12.75">
      <c r="A97" s="43" t="s">
        <v>96</v>
      </c>
    </row>
    <row r="98" ht="12.75">
      <c r="A98" s="43" t="s">
        <v>97</v>
      </c>
    </row>
    <row r="99" ht="12.75">
      <c r="A99" s="43" t="s">
        <v>98</v>
      </c>
    </row>
    <row r="100" ht="12.75">
      <c r="A100" s="43" t="s">
        <v>99</v>
      </c>
    </row>
  </sheetData>
  <sheetProtection password="C74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dcterms:created xsi:type="dcterms:W3CDTF">2006-12-07T15:16:44Z</dcterms:created>
  <dcterms:modified xsi:type="dcterms:W3CDTF">2019-07-19T15:24:14Z</dcterms:modified>
  <cp:category/>
  <cp:version/>
  <cp:contentType/>
  <cp:contentStatus/>
</cp:coreProperties>
</file>