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1625" windowHeight="6540" activeTab="0"/>
  </bookViews>
  <sheets>
    <sheet name="Лист для заполнения" sheetId="1" r:id="rId1"/>
    <sheet name="Служебный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<sst xmlns="http://schemas.openxmlformats.org/spreadsheetml/2006/main" count="130" uniqueCount="129">
  <si>
    <t>46</t>
  </si>
  <si>
    <t>71</t>
  </si>
  <si>
    <t>93</t>
  </si>
  <si>
    <t>15</t>
  </si>
  <si>
    <t>32</t>
  </si>
  <si>
    <t>67</t>
  </si>
  <si>
    <t>84</t>
  </si>
  <si>
    <t>59</t>
  </si>
  <si>
    <t>28</t>
  </si>
  <si>
    <t>00</t>
  </si>
  <si>
    <t>57</t>
  </si>
  <si>
    <t>94</t>
  </si>
  <si>
    <t>26</t>
  </si>
  <si>
    <t>43</t>
  </si>
  <si>
    <t>78</t>
  </si>
  <si>
    <t>05</t>
  </si>
  <si>
    <t>69</t>
  </si>
  <si>
    <t>30</t>
  </si>
  <si>
    <t>11</t>
  </si>
  <si>
    <t>82</t>
  </si>
  <si>
    <t>68</t>
  </si>
  <si>
    <t>37</t>
  </si>
  <si>
    <t>54</t>
  </si>
  <si>
    <t>80</t>
  </si>
  <si>
    <t>16</t>
  </si>
  <si>
    <t>79</t>
  </si>
  <si>
    <t>41</t>
  </si>
  <si>
    <t>22</t>
  </si>
  <si>
    <t>03</t>
  </si>
  <si>
    <t>95</t>
  </si>
  <si>
    <t>70</t>
  </si>
  <si>
    <t>65</t>
  </si>
  <si>
    <t>01</t>
  </si>
  <si>
    <t>27</t>
  </si>
  <si>
    <t>89</t>
  </si>
  <si>
    <t>52</t>
  </si>
  <si>
    <t>33</t>
  </si>
  <si>
    <t>14</t>
  </si>
  <si>
    <t>96</t>
  </si>
  <si>
    <t>48</t>
  </si>
  <si>
    <t>81</t>
  </si>
  <si>
    <t>12</t>
  </si>
  <si>
    <t>38</t>
  </si>
  <si>
    <t>09</t>
  </si>
  <si>
    <t>63</t>
  </si>
  <si>
    <t>44</t>
  </si>
  <si>
    <t>25</t>
  </si>
  <si>
    <t>97</t>
  </si>
  <si>
    <t>50</t>
  </si>
  <si>
    <t>76</t>
  </si>
  <si>
    <t>02</t>
  </si>
  <si>
    <t>40</t>
  </si>
  <si>
    <t>19</t>
  </si>
  <si>
    <t>74</t>
  </si>
  <si>
    <t>55</t>
  </si>
  <si>
    <t>36</t>
  </si>
  <si>
    <t>98</t>
  </si>
  <si>
    <t>61</t>
  </si>
  <si>
    <t>87</t>
  </si>
  <si>
    <t>23</t>
  </si>
  <si>
    <t>13</t>
  </si>
  <si>
    <t>29</t>
  </si>
  <si>
    <t>85</t>
  </si>
  <si>
    <t>66</t>
  </si>
  <si>
    <t>47</t>
  </si>
  <si>
    <t>90</t>
  </si>
  <si>
    <t>72</t>
  </si>
  <si>
    <t>08</t>
  </si>
  <si>
    <t>34</t>
  </si>
  <si>
    <t>51</t>
  </si>
  <si>
    <t>24</t>
  </si>
  <si>
    <t>06</t>
  </si>
  <si>
    <t>77</t>
  </si>
  <si>
    <t>58</t>
  </si>
  <si>
    <t>91</t>
  </si>
  <si>
    <t>83</t>
  </si>
  <si>
    <t>10</t>
  </si>
  <si>
    <t>45</t>
  </si>
  <si>
    <t>62</t>
  </si>
  <si>
    <t>39</t>
  </si>
  <si>
    <t>35</t>
  </si>
  <si>
    <t>88</t>
  </si>
  <si>
    <t>60</t>
  </si>
  <si>
    <t>92</t>
  </si>
  <si>
    <t>04</t>
  </si>
  <si>
    <t>21</t>
  </si>
  <si>
    <t>56</t>
  </si>
  <si>
    <t>73</t>
  </si>
  <si>
    <t>49</t>
  </si>
  <si>
    <t>17</t>
  </si>
  <si>
    <t>99</t>
  </si>
  <si>
    <t>53</t>
  </si>
  <si>
    <t>42</t>
  </si>
  <si>
    <t>31</t>
  </si>
  <si>
    <t>20</t>
  </si>
  <si>
    <t>18</t>
  </si>
  <si>
    <t>07</t>
  </si>
  <si>
    <t>86</t>
  </si>
  <si>
    <t>75</t>
  </si>
  <si>
    <t>64</t>
  </si>
  <si>
    <t>Номер образца</t>
  </si>
  <si>
    <t>Дата заполнения:</t>
  </si>
  <si>
    <t>число  месяц</t>
  </si>
  <si>
    <t>Ваша оценка качества контрольных образцов          (1-удовлетворительная; 2-неудовлетворительная):</t>
  </si>
  <si>
    <t>Если оценка качества контрольных образцов неудовлетворительная, изложите Ваши замечания:</t>
  </si>
  <si>
    <t>Регион:</t>
  </si>
  <si>
    <t>Кодовые номера лаборатории и региона указаны на бумажной форме ДД</t>
  </si>
  <si>
    <t>DK</t>
  </si>
  <si>
    <t>DL</t>
  </si>
  <si>
    <t>Измерение 1</t>
  </si>
  <si>
    <t>Измерение 2</t>
  </si>
  <si>
    <t>Результаты исследований, мг/л</t>
  </si>
  <si>
    <t>Дата исследования</t>
  </si>
  <si>
    <t>Впишите номера контрольных образцов, даты и результаты исследования D-димера:</t>
  </si>
  <si>
    <t>Если Ваш набор реагентов был отнесен к коду 99 (другой), укажите его производителя и название:</t>
  </si>
  <si>
    <t>Ваши пожелания по улучшению данного раздела ФСВОК:</t>
  </si>
  <si>
    <t>Если Вы получаете результаты в нг/мл D-DU, умножьте их на 0,001.</t>
  </si>
  <si>
    <t>Набор реагентов (введите код или 99):</t>
  </si>
  <si>
    <t>Ваш анализатор (введите код или 99):</t>
  </si>
  <si>
    <t>Если Ваш анализатор был отнесен к коду 99 (другой), укажите его производителя и название:</t>
  </si>
  <si>
    <t>Результаты указывайте в мг/л в единицах D-димера (D-DU). Если Вы получаете результат в единицах эквивалента фибриногена (FEU) - нг/мл, пересчитайте его, умножив на коэффициент 0,0005 или 0,5, если исходный результат выражен в мкг/мл FEU.</t>
  </si>
  <si>
    <t>Форма ДД</t>
  </si>
  <si>
    <t>АСНП «ЦЕНТР ВНЕШНЕГО КОНТРОЛЯ КАЧЕСТВА КЛИНИЧЕСКИХ ЛАБОРАТОРНЫХ ИССЛЕДОВАНИЙ»</t>
  </si>
  <si>
    <t>Программа межлабораторных сличительных испытаний</t>
  </si>
  <si>
    <t>119049 Москва, Ленинский просп., 1/2, корп. 1, 10 эт., к. 1-5, тел. (495) 225-50-31, факс (495) 225-50-32, e-mail: results@fsvok.ru</t>
  </si>
  <si>
    <t>319</t>
  </si>
  <si>
    <t>ФСВОК-2019</t>
  </si>
  <si>
    <t>Раздел «D-ДИМЕР», цикл 3-19</t>
  </si>
  <si>
    <t>ЛАБОРАТОРИЯ №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</si>
</sst>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0000"/>
    <numFmt numFmtId="167" formatCode="000"/>
    <numFmt numFmtId="168" formatCode="00"/>
    <numFmt numFmtId="169" formatCode="dd/mm"/>
    <numFmt numFmtId="170" formatCode="0.000"/>
  </numFmts>
  <fonts count="15">
    <font>
      <sz val="10"/>
      <name val="System"/>
      <family val="0"/>
    </font>
    <font>
      <b/>
      <sz val="16"/>
      <name val="Arial"/>
      <family val="2"/>
    </font>
    <font>
      <b/>
      <i/>
      <sz val="22"/>
      <name val="Times New Roman"/>
      <family val="1"/>
    </font>
    <font>
      <sz val="22"/>
      <name val="System"/>
      <family val="0"/>
    </font>
    <font>
      <sz val="10"/>
      <color indexed="10"/>
      <name val="System"/>
      <family val="0"/>
    </font>
    <font>
      <b/>
      <sz val="14"/>
      <name val="Arial"/>
      <family val="2"/>
    </font>
    <font>
      <sz val="10"/>
      <color indexed="9"/>
      <name val="System"/>
      <family val="0"/>
    </font>
    <font>
      <sz val="10"/>
      <color indexed="22"/>
      <name val="System"/>
      <family val="0"/>
    </font>
    <font>
      <b/>
      <sz val="14"/>
      <name val="System"/>
      <family val="2"/>
    </font>
    <font>
      <i/>
      <sz val="10"/>
      <name val="System"/>
      <family val="2"/>
    </font>
    <font>
      <b/>
      <i/>
      <u val="single"/>
      <sz val="24"/>
      <color indexed="18"/>
      <name val="Times New Roman"/>
      <family val="1"/>
    </font>
    <font>
      <b/>
      <sz val="10"/>
      <color indexed="18"/>
      <name val="Arial"/>
      <family val="2"/>
    </font>
    <font>
      <b/>
      <i/>
      <sz val="10"/>
      <color indexed="18"/>
      <name val="Times New Roman"/>
      <family val="1"/>
    </font>
    <font>
      <b/>
      <sz val="8"/>
      <color indexed="1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/>
      <protection hidden="1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168" fontId="5" fillId="0" borderId="1" xfId="0" applyNumberFormat="1" applyFont="1" applyFill="1" applyBorder="1" applyAlignment="1" applyProtection="1">
      <alignment horizontal="center"/>
      <protection locked="0"/>
    </xf>
    <xf numFmtId="169" fontId="1" fillId="0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2" xfId="0" applyFont="1" applyFill="1" applyBorder="1" applyAlignment="1">
      <alignment/>
    </xf>
    <xf numFmtId="0" fontId="4" fillId="2" borderId="4" xfId="0" applyFont="1" applyFill="1" applyBorder="1" applyAlignment="1" applyProtection="1">
      <alignment horizontal="right" vertical="center"/>
      <protection hidden="1"/>
    </xf>
    <xf numFmtId="49" fontId="6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>
      <alignment vertical="top" wrapText="1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6" xfId="0" applyNumberFormat="1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168" fontId="8" fillId="2" borderId="6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0" fontId="9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 vertical="top"/>
      <protection/>
    </xf>
    <xf numFmtId="0" fontId="13" fillId="2" borderId="8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6" fontId="1" fillId="0" borderId="2" xfId="0" applyNumberFormat="1" applyFont="1" applyFill="1" applyBorder="1" applyAlignment="1" applyProtection="1">
      <alignment horizontal="center"/>
      <protection locked="0"/>
    </xf>
    <xf numFmtId="166" fontId="1" fillId="0" borderId="3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/>
    </xf>
    <xf numFmtId="0" fontId="0" fillId="0" borderId="0" xfId="0" applyAlignment="1">
      <alignment/>
    </xf>
    <xf numFmtId="0" fontId="1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2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2" borderId="6" xfId="0" applyFont="1" applyFill="1" applyBorder="1" applyAlignment="1" applyProtection="1">
      <alignment wrapText="1"/>
      <protection hidden="1"/>
    </xf>
    <xf numFmtId="0" fontId="0" fillId="0" borderId="6" xfId="0" applyFont="1" applyBorder="1" applyAlignment="1">
      <alignment wrapText="1"/>
    </xf>
    <xf numFmtId="49" fontId="0" fillId="2" borderId="0" xfId="0" applyNumberFormat="1" applyFill="1" applyAlignment="1">
      <alignment horizontal="left" vertical="top" wrapText="1"/>
    </xf>
    <xf numFmtId="49" fontId="0" fillId="0" borderId="2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Fill="1" applyBorder="1" applyAlignment="1" applyProtection="1">
      <alignment horizontal="left" vertical="top" wrapText="1"/>
      <protection locked="0"/>
    </xf>
    <xf numFmtId="49" fontId="0" fillId="0" borderId="3" xfId="0" applyNumberFormat="1" applyFill="1" applyBorder="1" applyAlignment="1" applyProtection="1">
      <alignment horizontal="left" vertical="top" wrapText="1"/>
      <protection locked="0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2" borderId="8" xfId="0" applyFill="1" applyBorder="1" applyAlignment="1">
      <alignment wrapText="1"/>
    </xf>
    <xf numFmtId="0" fontId="0" fillId="0" borderId="3" xfId="0" applyBorder="1" applyAlignment="1">
      <alignment horizontal="center"/>
    </xf>
    <xf numFmtId="170" fontId="1" fillId="0" borderId="2" xfId="0" applyNumberFormat="1" applyFont="1" applyFill="1" applyBorder="1" applyAlignment="1" applyProtection="1">
      <alignment horizontal="center"/>
      <protection locked="0"/>
    </xf>
    <xf numFmtId="170" fontId="1" fillId="0" borderId="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/>
    </xf>
    <xf numFmtId="170" fontId="1" fillId="0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ont="1" applyFill="1" applyBorder="1" applyAlignment="1" applyProtection="1">
      <alignment wrapText="1"/>
      <protection/>
    </xf>
    <xf numFmtId="0" fontId="7" fillId="2" borderId="0" xfId="0" applyFont="1" applyFill="1" applyAlignment="1" applyProtection="1">
      <alignment/>
      <protection/>
    </xf>
    <xf numFmtId="49" fontId="7" fillId="2" borderId="0" xfId="0" applyNumberFormat="1" applyFont="1" applyFill="1" applyAlignment="1" applyProtection="1">
      <alignment/>
      <protection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FF00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L71"/>
  <sheetViews>
    <sheetView tabSelected="1" workbookViewId="0" topLeftCell="A1">
      <selection activeCell="D7" sqref="D7:E7"/>
    </sheetView>
  </sheetViews>
  <sheetFormatPr defaultColWidth="9.00390625" defaultRowHeight="12.75"/>
  <cols>
    <col min="1" max="1" width="5.625" style="1" customWidth="1"/>
    <col min="2" max="2" width="12.625" style="1" customWidth="1"/>
    <col min="3" max="3" width="13.125" style="1" customWidth="1"/>
    <col min="4" max="4" width="4.625" style="1" customWidth="1"/>
    <col min="5" max="5" width="9.625" style="1" customWidth="1"/>
    <col min="6" max="6" width="5.625" style="1" customWidth="1"/>
    <col min="7" max="7" width="8.625" style="1" customWidth="1"/>
    <col min="8" max="8" width="9.00390625" style="1" customWidth="1"/>
    <col min="9" max="9" width="11.50390625" style="1" customWidth="1"/>
    <col min="10" max="10" width="7.50390625" style="1" customWidth="1"/>
    <col min="11" max="11" width="9.00390625" style="1" customWidth="1"/>
    <col min="12" max="12" width="24.625" style="1" customWidth="1"/>
    <col min="13" max="16384" width="9.00390625" style="1" customWidth="1"/>
  </cols>
  <sheetData>
    <row r="1" spans="1:12" s="45" customFormat="1" ht="12.75">
      <c r="A1" s="87" t="str">
        <f>"DDim-3"&amp;IF($D$7="",""," "&amp;TEXT($D$7,"00000"))&amp;".xls"</f>
        <v>DDim-3.xls</v>
      </c>
      <c r="B1" s="88" t="s">
        <v>125</v>
      </c>
      <c r="C1" s="49"/>
      <c r="D1" s="49"/>
      <c r="E1" s="49"/>
      <c r="F1" s="49"/>
      <c r="G1" s="49"/>
      <c r="H1" s="49"/>
      <c r="I1" s="49"/>
      <c r="J1" s="49"/>
      <c r="L1" s="50" t="s">
        <v>121</v>
      </c>
    </row>
    <row r="2" spans="1:12" s="45" customFormat="1" ht="30" customHeight="1">
      <c r="A2" s="62" t="s">
        <v>126</v>
      </c>
      <c r="B2" s="63"/>
      <c r="C2" s="63"/>
      <c r="D2" s="64" t="s">
        <v>122</v>
      </c>
      <c r="E2" s="65"/>
      <c r="F2" s="65"/>
      <c r="G2" s="65"/>
      <c r="H2" s="65"/>
      <c r="I2" s="65"/>
      <c r="J2" s="65"/>
      <c r="K2" s="65"/>
      <c r="L2" s="65"/>
    </row>
    <row r="3" spans="1:12" s="45" customFormat="1" ht="27" customHeight="1">
      <c r="A3" s="66" t="s">
        <v>123</v>
      </c>
      <c r="B3" s="67"/>
      <c r="C3" s="67"/>
      <c r="D3" s="51" t="s">
        <v>124</v>
      </c>
      <c r="E3" s="52"/>
      <c r="F3" s="52"/>
      <c r="G3" s="52"/>
      <c r="H3" s="52"/>
      <c r="I3" s="52"/>
      <c r="J3" s="52"/>
      <c r="K3" s="52"/>
      <c r="L3" s="52"/>
    </row>
    <row r="4" s="45" customFormat="1" ht="12.75"/>
    <row r="5" spans="1:8" ht="27">
      <c r="A5" s="53" t="s">
        <v>127</v>
      </c>
      <c r="B5" s="54"/>
      <c r="C5" s="54"/>
      <c r="D5" s="54"/>
      <c r="E5" s="54"/>
      <c r="F5" s="54"/>
      <c r="G5" s="54"/>
      <c r="H5" s="54"/>
    </row>
    <row r="6" spans="1:8" s="31" customFormat="1" ht="12.75">
      <c r="A6" s="30"/>
      <c r="B6" s="30"/>
      <c r="C6" s="30"/>
      <c r="D6" s="30"/>
      <c r="E6" s="30"/>
      <c r="F6" s="30"/>
      <c r="G6" s="30"/>
      <c r="H6" s="30"/>
    </row>
    <row r="7" spans="1:10" ht="20.25" customHeight="1">
      <c r="A7" s="89" t="s">
        <v>128</v>
      </c>
      <c r="B7" s="89"/>
      <c r="C7" s="89"/>
      <c r="D7" s="60"/>
      <c r="E7" s="61"/>
      <c r="F7" s="4" t="str">
        <f>IF(ISBLANK(D7),"Заполнение обязательно",IF(OR(D7&lt;1,D7&gt;32767),"Ошибка",""))</f>
        <v>Заполнение обязательно</v>
      </c>
      <c r="I7" s="76" t="s">
        <v>106</v>
      </c>
      <c r="J7" s="77"/>
    </row>
    <row r="8" spans="1:10" s="31" customFormat="1" ht="12.75">
      <c r="A8" s="33"/>
      <c r="B8" s="33"/>
      <c r="C8" s="33"/>
      <c r="D8" s="34"/>
      <c r="E8" s="35"/>
      <c r="F8" s="32"/>
      <c r="I8" s="77"/>
      <c r="J8" s="77"/>
    </row>
    <row r="9" spans="1:10" ht="18">
      <c r="A9" s="90" t="s">
        <v>105</v>
      </c>
      <c r="B9" s="27"/>
      <c r="C9" s="28"/>
      <c r="D9" s="9"/>
      <c r="E9" s="36" t="str">
        <f>IF(ISBLANK(D9),"Заполнение обязательно",IF(OR(D9&lt;1,D9&gt;99),"Ошибка",""))</f>
        <v>Заполнение обязательно</v>
      </c>
      <c r="H9" s="29"/>
      <c r="I9" s="77"/>
      <c r="J9" s="77"/>
    </row>
    <row r="10" spans="1:9" s="31" customFormat="1" ht="12.75">
      <c r="A10" s="33"/>
      <c r="B10" s="33"/>
      <c r="C10" s="34"/>
      <c r="D10" s="44"/>
      <c r="E10" s="34"/>
      <c r="H10" s="38"/>
      <c r="I10" s="38"/>
    </row>
    <row r="11" spans="1:7" ht="25.5" customHeight="1">
      <c r="A11" s="78" t="s">
        <v>113</v>
      </c>
      <c r="B11" s="78"/>
      <c r="C11" s="78"/>
      <c r="D11" s="78"/>
      <c r="E11" s="78"/>
      <c r="F11" s="67"/>
      <c r="G11" s="67"/>
    </row>
    <row r="12" spans="1:7" ht="12.75">
      <c r="A12" s="82" t="s">
        <v>100</v>
      </c>
      <c r="B12" s="82"/>
      <c r="C12" s="58" t="s">
        <v>112</v>
      </c>
      <c r="D12" s="55" t="s">
        <v>111</v>
      </c>
      <c r="E12" s="56"/>
      <c r="F12" s="56"/>
      <c r="G12" s="57"/>
    </row>
    <row r="13" spans="1:7" ht="12.75">
      <c r="A13" s="82"/>
      <c r="B13" s="82"/>
      <c r="C13" s="59"/>
      <c r="D13" s="55" t="s">
        <v>109</v>
      </c>
      <c r="E13" s="79"/>
      <c r="F13" s="84" t="s">
        <v>110</v>
      </c>
      <c r="G13" s="85"/>
    </row>
    <row r="14" spans="1:8" s="2" customFormat="1" ht="20.25">
      <c r="A14" s="8" t="s">
        <v>107</v>
      </c>
      <c r="B14" s="6"/>
      <c r="C14" s="10"/>
      <c r="D14" s="80"/>
      <c r="E14" s="81"/>
      <c r="F14" s="83"/>
      <c r="G14" s="83"/>
      <c r="H14" s="5">
        <f>IF(B15="",IF(Служебный!$B$1="18","","Флакон из другого цикла"),"")</f>
      </c>
    </row>
    <row r="15" spans="1:7" s="2" customFormat="1" ht="12.75" customHeight="1">
      <c r="A15" s="22"/>
      <c r="B15" s="23" t="str">
        <f>IF(ISBLANK(B14),"Обязательный номер",IF(NOT(AND(B14&gt;="00000",B14&lt;="99999")),"Ошибка",IF(MID(B14,5,1)=TEXT(MOD(MID(B14,1,1)+2*(MID(B14,2,1)-5*INT(MID(B14,2,1)/5))+1*INT(MID(B14,2,1)/5)+MID(B14,3,1)+2*(MID(B14,4,1)-5*INT(MID(B14,4,1)/5))+1*INT(MID(B14,4,1)/5),10),"0"),"","Ошибка")))</f>
        <v>Обязательный номер</v>
      </c>
      <c r="C15" s="11" t="s">
        <v>102</v>
      </c>
      <c r="D15" s="12"/>
      <c r="E15" s="13"/>
      <c r="F15" s="14"/>
      <c r="G15" s="13"/>
    </row>
    <row r="16" spans="1:8" s="2" customFormat="1" ht="20.25">
      <c r="A16" s="8" t="s">
        <v>108</v>
      </c>
      <c r="B16" s="6"/>
      <c r="C16" s="10"/>
      <c r="D16" s="80"/>
      <c r="E16" s="81"/>
      <c r="F16" s="83"/>
      <c r="G16" s="83"/>
      <c r="H16" s="5">
        <f>IF(B17="",IF(Служебный!$B$2="19","","Флакон из другого цикла"),"")</f>
      </c>
    </row>
    <row r="17" spans="1:7" ht="12.75">
      <c r="A17" s="14"/>
      <c r="B17" s="23" t="str">
        <f>IF(ISBLANK(B16),"Обязательный номер",IF(NOT(AND(B16&gt;="00000",B16&lt;="99999")),"Ошибка",IF(MID(B16,5,1)=TEXT(MOD(MID(B16,1,1)+2*(MID(B16,2,1)-5*INT(MID(B16,2,1)/5))+1*INT(MID(B16,2,1)/5)+MID(B16,3,1)+2*(MID(B16,4,1)-5*INT(MID(B16,4,1)/5))+1*INT(MID(B16,4,1)/5),10),"0"),"","Ошибка")))</f>
        <v>Обязательный номер</v>
      </c>
      <c r="C17" s="11" t="s">
        <v>102</v>
      </c>
      <c r="D17" s="15"/>
      <c r="E17" s="13"/>
      <c r="F17" s="16"/>
      <c r="G17" s="13"/>
    </row>
    <row r="18" spans="1:7" ht="51" customHeight="1">
      <c r="A18" s="70" t="s">
        <v>120</v>
      </c>
      <c r="B18" s="71"/>
      <c r="C18" s="71"/>
      <c r="D18" s="71"/>
      <c r="E18" s="71"/>
      <c r="F18" s="71"/>
      <c r="G18" s="71"/>
    </row>
    <row r="19" spans="1:7" s="45" customFormat="1" ht="12.75">
      <c r="A19" s="86" t="s">
        <v>116</v>
      </c>
      <c r="B19" s="86"/>
      <c r="C19" s="86"/>
      <c r="D19" s="86"/>
      <c r="E19" s="86"/>
      <c r="F19" s="86"/>
      <c r="G19" s="86"/>
    </row>
    <row r="20" spans="1:7" ht="12.75">
      <c r="A20" s="17"/>
      <c r="B20" s="18"/>
      <c r="C20" s="19"/>
      <c r="D20" s="20"/>
      <c r="E20" s="21"/>
      <c r="F20" s="21"/>
      <c r="G20" s="21"/>
    </row>
    <row r="21" spans="1:11" ht="18">
      <c r="A21" s="39" t="s">
        <v>117</v>
      </c>
      <c r="B21" s="37"/>
      <c r="C21" s="19"/>
      <c r="D21" s="40"/>
      <c r="E21" s="40"/>
      <c r="F21" s="42"/>
      <c r="G21" s="40"/>
      <c r="H21" s="26"/>
      <c r="I21" s="26"/>
      <c r="J21" s="26"/>
      <c r="K21" s="26"/>
    </row>
    <row r="22" spans="1:11" ht="12.75">
      <c r="A22" s="39"/>
      <c r="B22" s="37"/>
      <c r="C22" s="19"/>
      <c r="D22" s="40"/>
      <c r="E22" s="40"/>
      <c r="F22" s="40"/>
      <c r="G22" s="40"/>
      <c r="H22" s="26"/>
      <c r="I22" s="26"/>
      <c r="J22" s="26"/>
      <c r="K22" s="26"/>
    </row>
    <row r="23" spans="1:11" ht="25.5" customHeight="1">
      <c r="A23" s="72" t="s">
        <v>114</v>
      </c>
      <c r="B23" s="72"/>
      <c r="C23" s="72"/>
      <c r="D23" s="72"/>
      <c r="E23" s="72"/>
      <c r="F23" s="73"/>
      <c r="G23" s="74"/>
      <c r="H23" s="74"/>
      <c r="I23" s="74"/>
      <c r="J23" s="74"/>
      <c r="K23" s="75"/>
    </row>
    <row r="24" spans="1:11" ht="12.75">
      <c r="A24" s="39"/>
      <c r="B24" s="37"/>
      <c r="C24" s="19"/>
      <c r="D24" s="40"/>
      <c r="E24" s="40"/>
      <c r="F24" s="40"/>
      <c r="G24" s="40"/>
      <c r="H24" s="26"/>
      <c r="I24" s="26"/>
      <c r="J24" s="26"/>
      <c r="K24" s="26"/>
    </row>
    <row r="25" spans="1:11" ht="12.75">
      <c r="A25" s="39" t="s">
        <v>118</v>
      </c>
      <c r="B25" s="37"/>
      <c r="C25" s="19"/>
      <c r="D25" s="40"/>
      <c r="E25" s="40"/>
      <c r="F25" s="46"/>
      <c r="G25" s="40"/>
      <c r="H25" s="26"/>
      <c r="I25" s="26"/>
      <c r="J25" s="26"/>
      <c r="K25" s="26"/>
    </row>
    <row r="26" spans="1:11" ht="12.75">
      <c r="A26" s="39"/>
      <c r="B26" s="37"/>
      <c r="C26" s="19"/>
      <c r="D26" s="40"/>
      <c r="E26" s="40"/>
      <c r="F26" s="40"/>
      <c r="G26" s="40"/>
      <c r="H26" s="26"/>
      <c r="I26" s="26"/>
      <c r="J26" s="26"/>
      <c r="K26" s="26"/>
    </row>
    <row r="27" spans="1:11" ht="25.5" customHeight="1">
      <c r="A27" s="72" t="s">
        <v>119</v>
      </c>
      <c r="B27" s="72"/>
      <c r="C27" s="72"/>
      <c r="D27" s="72"/>
      <c r="E27" s="72"/>
      <c r="F27" s="73"/>
      <c r="G27" s="74"/>
      <c r="H27" s="74"/>
      <c r="I27" s="74"/>
      <c r="J27" s="74"/>
      <c r="K27" s="75"/>
    </row>
    <row r="28" spans="1:11" ht="12.75">
      <c r="A28" s="39"/>
      <c r="B28" s="37"/>
      <c r="C28" s="19"/>
      <c r="D28" s="40"/>
      <c r="E28" s="40"/>
      <c r="F28" s="41"/>
      <c r="G28" s="40"/>
      <c r="H28" s="26"/>
      <c r="I28" s="26"/>
      <c r="J28" s="26"/>
      <c r="K28" s="26"/>
    </row>
    <row r="29" spans="1:7" ht="25.5" customHeight="1">
      <c r="A29" s="69" t="s">
        <v>103</v>
      </c>
      <c r="B29" s="69"/>
      <c r="C29" s="69"/>
      <c r="D29" s="69"/>
      <c r="E29" s="69"/>
      <c r="F29" s="43"/>
      <c r="G29" s="4">
        <f>IF(OR(F29=1,F29=2,ISBLANK(F29)),"","Ошибка")</f>
      </c>
    </row>
    <row r="31" spans="1:11" ht="25.5" customHeight="1">
      <c r="A31" s="72" t="s">
        <v>104</v>
      </c>
      <c r="B31" s="72"/>
      <c r="C31" s="72"/>
      <c r="D31" s="72"/>
      <c r="E31" s="72"/>
      <c r="F31" s="73"/>
      <c r="G31" s="74"/>
      <c r="H31" s="74"/>
      <c r="I31" s="74"/>
      <c r="J31" s="74"/>
      <c r="K31" s="75"/>
    </row>
    <row r="33" spans="1:11" ht="25.5" customHeight="1">
      <c r="A33" s="72" t="s">
        <v>115</v>
      </c>
      <c r="B33" s="72"/>
      <c r="C33" s="72"/>
      <c r="D33" s="72"/>
      <c r="E33" s="72"/>
      <c r="F33" s="73"/>
      <c r="G33" s="74"/>
      <c r="H33" s="74"/>
      <c r="I33" s="74"/>
      <c r="J33" s="74"/>
      <c r="K33" s="75"/>
    </row>
    <row r="35" spans="1:4" ht="12.75">
      <c r="A35" s="68" t="s">
        <v>101</v>
      </c>
      <c r="B35" s="68"/>
      <c r="C35" s="7"/>
      <c r="D35" s="3">
        <f>IF(OR(AND(C35&gt;=DATEVALUE("01.02.2019"),C35&lt;=DATEVALUE("31.01.2020")),ISBLANK(C35)),"","Ошибка")</f>
      </c>
    </row>
    <row r="36" spans="1:12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2.75">
      <c r="A37" s="25">
        <v>251</v>
      </c>
      <c r="B37" s="25">
        <v>1700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2.75">
      <c r="A38" s="25">
        <v>253</v>
      </c>
      <c r="B38" s="25">
        <v>1702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2.75">
      <c r="A39" s="25">
        <v>255</v>
      </c>
      <c r="B39" s="25">
        <v>1703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2.75">
      <c r="A40" s="25">
        <v>257</v>
      </c>
      <c r="B40" s="25">
        <v>1705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2.75">
      <c r="A41" s="25">
        <v>258</v>
      </c>
      <c r="B41" s="25">
        <v>1706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2.75">
      <c r="A42" s="25">
        <v>259</v>
      </c>
      <c r="B42" s="25">
        <v>1707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2.75">
      <c r="A43" s="25">
        <v>260</v>
      </c>
      <c r="B43" s="25">
        <v>1708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2.75">
      <c r="A44" s="25">
        <v>261</v>
      </c>
      <c r="B44" s="25">
        <v>1709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2.75">
      <c r="A45" s="25">
        <v>262</v>
      </c>
      <c r="B45" s="25">
        <v>1710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2.75">
      <c r="A46" s="25">
        <v>265</v>
      </c>
      <c r="B46" s="25">
        <v>1712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12.75">
      <c r="A47" s="25">
        <v>266</v>
      </c>
      <c r="B47" s="25">
        <v>1713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12.75">
      <c r="A48" s="25">
        <v>268</v>
      </c>
      <c r="B48" s="25">
        <v>1714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ht="12.75">
      <c r="A49" s="25">
        <v>270</v>
      </c>
      <c r="B49" s="25">
        <v>1715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12.75">
      <c r="A50" s="25">
        <v>271</v>
      </c>
      <c r="B50" s="25">
        <v>1716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2.75">
      <c r="A51" s="25">
        <v>273</v>
      </c>
      <c r="B51" s="25">
        <v>1717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12.75">
      <c r="A52" s="25">
        <v>274</v>
      </c>
      <c r="B52" s="25">
        <v>1719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12.75">
      <c r="A53" s="25">
        <v>275</v>
      </c>
      <c r="B53" s="25">
        <v>1720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12.75">
      <c r="A54" s="25">
        <v>276</v>
      </c>
      <c r="B54" s="25">
        <v>1723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ht="12.75">
      <c r="A55" s="25">
        <v>277</v>
      </c>
      <c r="B55" s="25">
        <v>1724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12.75">
      <c r="A56" s="25">
        <v>279</v>
      </c>
      <c r="B56" s="25">
        <v>1725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12.75">
      <c r="A57" s="25">
        <v>283</v>
      </c>
      <c r="B57" s="25">
        <v>1726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12.75">
      <c r="A58" s="25">
        <v>284</v>
      </c>
      <c r="B58" s="25">
        <v>1727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12.75">
      <c r="A59" s="25">
        <v>285</v>
      </c>
      <c r="B59" s="25">
        <v>1729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12.75">
      <c r="A60" s="25">
        <v>286</v>
      </c>
      <c r="B60" s="25">
        <v>1730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ht="12.75">
      <c r="A61" s="25">
        <v>99</v>
      </c>
      <c r="B61" s="25">
        <v>1732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ht="12.75">
      <c r="A62" s="25"/>
      <c r="B62" s="25">
        <v>1733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12.75">
      <c r="A63" s="25"/>
      <c r="B63" s="25">
        <v>1734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12.75">
      <c r="A64" s="25"/>
      <c r="B64" s="25">
        <v>1735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12.75">
      <c r="A65" s="25"/>
      <c r="B65" s="25">
        <v>1737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2" ht="12.75">
      <c r="A66" s="25"/>
      <c r="B66" s="25">
        <v>1739</v>
      </c>
    </row>
    <row r="67" spans="1:2" ht="12.75">
      <c r="A67" s="25"/>
      <c r="B67" s="25">
        <v>1740</v>
      </c>
    </row>
    <row r="68" spans="1:2" ht="12.75">
      <c r="A68" s="25"/>
      <c r="B68" s="25">
        <v>1741</v>
      </c>
    </row>
    <row r="69" spans="1:2" ht="12.75">
      <c r="A69" s="25"/>
      <c r="B69" s="25">
        <v>1742</v>
      </c>
    </row>
    <row r="70" spans="1:2" ht="12.75">
      <c r="A70" s="25"/>
      <c r="B70" s="25">
        <v>1743</v>
      </c>
    </row>
    <row r="71" spans="1:2" ht="12.75">
      <c r="A71" s="25"/>
      <c r="B71" s="25">
        <v>99</v>
      </c>
    </row>
  </sheetData>
  <sheetProtection password="C74F" sheet="1" objects="1" scenarios="1" selectLockedCells="1"/>
  <mergeCells count="30">
    <mergeCell ref="A33:E33"/>
    <mergeCell ref="F33:K33"/>
    <mergeCell ref="A19:G19"/>
    <mergeCell ref="D16:E16"/>
    <mergeCell ref="A31:E31"/>
    <mergeCell ref="F31:K31"/>
    <mergeCell ref="F16:G16"/>
    <mergeCell ref="D14:E14"/>
    <mergeCell ref="A12:B13"/>
    <mergeCell ref="F14:G14"/>
    <mergeCell ref="F13:G13"/>
    <mergeCell ref="A2:C2"/>
    <mergeCell ref="D2:L2"/>
    <mergeCell ref="A3:C3"/>
    <mergeCell ref="A35:B35"/>
    <mergeCell ref="A29:E29"/>
    <mergeCell ref="A18:G18"/>
    <mergeCell ref="A23:E23"/>
    <mergeCell ref="F23:K23"/>
    <mergeCell ref="A27:E27"/>
    <mergeCell ref="F27:K27"/>
    <mergeCell ref="D3:L3"/>
    <mergeCell ref="A5:H5"/>
    <mergeCell ref="D12:G12"/>
    <mergeCell ref="C12:C13"/>
    <mergeCell ref="A7:C7"/>
    <mergeCell ref="D7:E7"/>
    <mergeCell ref="I7:J9"/>
    <mergeCell ref="A11:G11"/>
    <mergeCell ref="D13:E13"/>
  </mergeCells>
  <conditionalFormatting sqref="B14 B16">
    <cfRule type="expression" priority="1" dxfId="0" stopIfTrue="1">
      <formula>OR(B15&lt;&gt;"",H14&lt;&gt;"")</formula>
    </cfRule>
  </conditionalFormatting>
  <conditionalFormatting sqref="F29">
    <cfRule type="expression" priority="2" dxfId="0" stopIfTrue="1">
      <formula>NOT(OR(F29=1,F29=2,ISBLANK(F29)))</formula>
    </cfRule>
  </conditionalFormatting>
  <conditionalFormatting sqref="A23:E23 A27:E27">
    <cfRule type="expression" priority="3" dxfId="1" stopIfTrue="1">
      <formula>(#REF!=99)</formula>
    </cfRule>
  </conditionalFormatting>
  <conditionalFormatting sqref="D7:E7">
    <cfRule type="cellIs" priority="4" dxfId="0" operator="notBetween" stopIfTrue="1">
      <formula>1</formula>
      <formula>32767</formula>
    </cfRule>
  </conditionalFormatting>
  <conditionalFormatting sqref="D14:G14 D16:G16">
    <cfRule type="expression" priority="5" dxfId="0" stopIfTrue="1">
      <formula>NOT(OR(AND(D14&gt;=0,D14&lt;=99.999),ISBLANK(D14)))</formula>
    </cfRule>
  </conditionalFormatting>
  <conditionalFormatting sqref="D9">
    <cfRule type="expression" priority="6" dxfId="0" stopIfTrue="1">
      <formula>OR(NOT(OR(AND(D9&gt;=1,D9&lt;=99))),ISBLANK(D9))</formula>
    </cfRule>
  </conditionalFormatting>
  <dataValidations count="11">
    <dataValidation type="whole" allowBlank="1" showInputMessage="1" showErrorMessage="1" errorTitle="Номер лаборатории" error="Допускается целое число от 1 до 32767" sqref="E7:E8 D7">
      <formula1>1</formula1>
      <formula2>32767</formula2>
    </dataValidation>
    <dataValidation type="whole" allowBlank="1" showInputMessage="1" showErrorMessage="1" errorTitle="Код региона" error="Допускается целое число от 1 до 89" sqref="D10">
      <formula1>1</formula1>
      <formula2>89</formula2>
    </dataValidation>
    <dataValidation type="textLength" allowBlank="1" showInputMessage="1" showErrorMessage="1" errorTitle="Номер образца HH" error="Введите 5 цифр.&#10;Ошибка в номере образца приравнивается к ошибке в идентификации пробы пациента на пре(пост)аналитическом этапе!" sqref="B16">
      <formula1>5</formula1>
      <formula2>5</formula2>
    </dataValidation>
    <dataValidation type="whole" allowBlank="1" showInputMessage="1" showErrorMessage="1" errorTitle="Качество образцов" error="Допускается только 0 или 1" sqref="F34 F30 F32">
      <formula1>1</formula1>
      <formula2>2</formula2>
    </dataValidation>
    <dataValidation type="date" allowBlank="1" showInputMessage="1" showErrorMessage="1" errorTitle="Дата заполнения" error="Дата должна быть в пределах 01.02.19-31.01.20" sqref="C35">
      <formula1>43497</formula1>
      <formula2>43861</formula2>
    </dataValidation>
    <dataValidation type="textLength" allowBlank="1" showInputMessage="1" showErrorMessage="1" errorTitle="Номер образца HG" error="Введите 5 цифр.&#10;Ошибка в номере образца приравнивается к ошибке в идентификации пробы пациента на пре(пост)аналитическом этапе!" sqref="B14">
      <formula1>5</formula1>
      <formula2>5</formula2>
    </dataValidation>
    <dataValidation type="whole" allowBlank="1" showInputMessage="1" showErrorMessage="1" errorTitle="Качество образцов" error="Допускается только 1 или 2" sqref="F29">
      <formula1>1</formula1>
      <formula2>2</formula2>
    </dataValidation>
    <dataValidation type="list" allowBlank="1" showInputMessage="1" showErrorMessage="1" errorTitle="Анализатор" error="Недопустимый код анализатора!" sqref="F25">
      <formula1>$B$37:$B$71</formula1>
    </dataValidation>
    <dataValidation type="whole" allowBlank="1" showInputMessage="1" showErrorMessage="1" errorTitle="Код региона" error="Допускается целое число от 1 до 99" sqref="D9">
      <formula1>1</formula1>
      <formula2>99</formula2>
    </dataValidation>
    <dataValidation type="list" allowBlank="1" showInputMessage="1" showErrorMessage="1" errorTitle="Набор реагентов" error="Недопустимый код набора реагентов!" sqref="F21">
      <formula1>$A$37:$A$61</formula1>
    </dataValidation>
    <dataValidation type="decimal" allowBlank="1" showInputMessage="1" showErrorMessage="1" errorTitle="Результат измерения" error="Допускается число от 0 до 32,767.&#10;Проверьте, что Ваш результат указан в единицах D-димера (D-DU)!" sqref="D14:G14 D16:G16">
      <formula1>0</formula1>
      <formula2>32.767</formula2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2"/>
  </sheetPr>
  <dimension ref="A1:B100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48" customWidth="1"/>
  </cols>
  <sheetData>
    <row r="1" spans="1:2" ht="12.75">
      <c r="A1" s="24" t="s">
        <v>0</v>
      </c>
      <c r="B1" s="47" t="e">
        <f>CONCATENATE(TEXT(MOD(MATCH(LEFT('Лист для заполнения'!$B$14,2),$A$1:$A$100,0)-1,10),"0"),TEXT(INT((MATCH(MID('Лист для заполнения'!$B$14,3,2),$A$1:$A$100,0)-1)/10),"0"))</f>
        <v>#N/A</v>
      </c>
    </row>
    <row r="2" spans="1:2" ht="12.75">
      <c r="A2" s="24" t="s">
        <v>1</v>
      </c>
      <c r="B2" s="47" t="e">
        <f>CONCATENATE(TEXT(MOD(MATCH(LEFT('Лист для заполнения'!$B$16,2),$A$1:$A$100,0)-1,10),"0"),TEXT(INT((MATCH(MID('Лист для заполнения'!$B$16,3,2),$A$1:$A$100,0)-1)/10),"0"))</f>
        <v>#N/A</v>
      </c>
    </row>
    <row r="3" ht="12.75">
      <c r="A3" s="24" t="s">
        <v>2</v>
      </c>
    </row>
    <row r="4" ht="12.75">
      <c r="A4" s="24" t="s">
        <v>3</v>
      </c>
    </row>
    <row r="5" ht="12.75">
      <c r="A5" s="24" t="s">
        <v>4</v>
      </c>
    </row>
    <row r="6" ht="12.75">
      <c r="A6" s="24" t="s">
        <v>5</v>
      </c>
    </row>
    <row r="7" ht="12.75">
      <c r="A7" s="24" t="s">
        <v>6</v>
      </c>
    </row>
    <row r="8" ht="12.75">
      <c r="A8" s="24" t="s">
        <v>7</v>
      </c>
    </row>
    <row r="9" ht="12.75">
      <c r="A9" s="24" t="s">
        <v>8</v>
      </c>
    </row>
    <row r="10" ht="12.75">
      <c r="A10" s="24" t="s">
        <v>9</v>
      </c>
    </row>
    <row r="11" ht="12.75">
      <c r="A11" s="24" t="s">
        <v>10</v>
      </c>
    </row>
    <row r="12" ht="12.75">
      <c r="A12" s="24" t="s">
        <v>11</v>
      </c>
    </row>
    <row r="13" ht="12.75">
      <c r="A13" s="24" t="s">
        <v>12</v>
      </c>
    </row>
    <row r="14" ht="12.75">
      <c r="A14" s="24" t="s">
        <v>13</v>
      </c>
    </row>
    <row r="15" ht="12.75">
      <c r="A15" s="24" t="s">
        <v>14</v>
      </c>
    </row>
    <row r="16" ht="12.75">
      <c r="A16" s="24" t="s">
        <v>15</v>
      </c>
    </row>
    <row r="17" ht="12.75">
      <c r="A17" s="24" t="s">
        <v>16</v>
      </c>
    </row>
    <row r="18" ht="12.75">
      <c r="A18" s="24" t="s">
        <v>17</v>
      </c>
    </row>
    <row r="19" ht="12.75">
      <c r="A19" s="24" t="s">
        <v>18</v>
      </c>
    </row>
    <row r="20" ht="12.75">
      <c r="A20" s="24" t="s">
        <v>19</v>
      </c>
    </row>
    <row r="21" ht="12.75">
      <c r="A21" s="24" t="s">
        <v>20</v>
      </c>
    </row>
    <row r="22" ht="12.75">
      <c r="A22" s="24" t="s">
        <v>21</v>
      </c>
    </row>
    <row r="23" ht="12.75">
      <c r="A23" s="24" t="s">
        <v>22</v>
      </c>
    </row>
    <row r="24" ht="12.75">
      <c r="A24" s="24" t="s">
        <v>23</v>
      </c>
    </row>
    <row r="25" ht="12.75">
      <c r="A25" s="24" t="s">
        <v>24</v>
      </c>
    </row>
    <row r="26" ht="12.75">
      <c r="A26" s="24" t="s">
        <v>25</v>
      </c>
    </row>
    <row r="27" ht="12.75">
      <c r="A27" s="24" t="s">
        <v>26</v>
      </c>
    </row>
    <row r="28" ht="12.75">
      <c r="A28" s="24" t="s">
        <v>27</v>
      </c>
    </row>
    <row r="29" ht="12.75">
      <c r="A29" s="24" t="s">
        <v>28</v>
      </c>
    </row>
    <row r="30" ht="12.75">
      <c r="A30" s="24" t="s">
        <v>29</v>
      </c>
    </row>
    <row r="31" ht="12.75">
      <c r="A31" s="24" t="s">
        <v>30</v>
      </c>
    </row>
    <row r="32" ht="12.75">
      <c r="A32" s="24" t="s">
        <v>31</v>
      </c>
    </row>
    <row r="33" ht="12.75">
      <c r="A33" s="24" t="s">
        <v>32</v>
      </c>
    </row>
    <row r="34" ht="12.75">
      <c r="A34" s="24" t="s">
        <v>33</v>
      </c>
    </row>
    <row r="35" ht="12.75">
      <c r="A35" s="24" t="s">
        <v>34</v>
      </c>
    </row>
    <row r="36" ht="12.75">
      <c r="A36" s="24" t="s">
        <v>35</v>
      </c>
    </row>
    <row r="37" ht="12.75">
      <c r="A37" s="24" t="s">
        <v>36</v>
      </c>
    </row>
    <row r="38" ht="12.75">
      <c r="A38" s="24" t="s">
        <v>37</v>
      </c>
    </row>
    <row r="39" ht="12.75">
      <c r="A39" s="24" t="s">
        <v>38</v>
      </c>
    </row>
    <row r="40" ht="12.75">
      <c r="A40" s="24" t="s">
        <v>39</v>
      </c>
    </row>
    <row r="41" ht="12.75">
      <c r="A41" s="24" t="s">
        <v>40</v>
      </c>
    </row>
    <row r="42" ht="12.75">
      <c r="A42" s="24" t="s">
        <v>41</v>
      </c>
    </row>
    <row r="43" ht="12.75">
      <c r="A43" s="24" t="s">
        <v>42</v>
      </c>
    </row>
    <row r="44" ht="12.75">
      <c r="A44" s="24" t="s">
        <v>43</v>
      </c>
    </row>
    <row r="45" ht="12.75">
      <c r="A45" s="24" t="s">
        <v>44</v>
      </c>
    </row>
    <row r="46" ht="12.75">
      <c r="A46" s="24" t="s">
        <v>45</v>
      </c>
    </row>
    <row r="47" ht="12.75">
      <c r="A47" s="24" t="s">
        <v>46</v>
      </c>
    </row>
    <row r="48" ht="12.75">
      <c r="A48" s="24" t="s">
        <v>47</v>
      </c>
    </row>
    <row r="49" ht="12.75">
      <c r="A49" s="24" t="s">
        <v>48</v>
      </c>
    </row>
    <row r="50" ht="12.75">
      <c r="A50" s="24" t="s">
        <v>49</v>
      </c>
    </row>
    <row r="51" ht="12.75">
      <c r="A51" s="24" t="s">
        <v>50</v>
      </c>
    </row>
    <row r="52" ht="12.75">
      <c r="A52" s="24" t="s">
        <v>51</v>
      </c>
    </row>
    <row r="53" ht="12.75">
      <c r="A53" s="24" t="s">
        <v>52</v>
      </c>
    </row>
    <row r="54" ht="12.75">
      <c r="A54" s="24" t="s">
        <v>53</v>
      </c>
    </row>
    <row r="55" ht="12.75">
      <c r="A55" s="24" t="s">
        <v>54</v>
      </c>
    </row>
    <row r="56" ht="12.75">
      <c r="A56" s="24" t="s">
        <v>55</v>
      </c>
    </row>
    <row r="57" ht="12.75">
      <c r="A57" s="24" t="s">
        <v>56</v>
      </c>
    </row>
    <row r="58" ht="12.75">
      <c r="A58" s="24" t="s">
        <v>57</v>
      </c>
    </row>
    <row r="59" ht="12.75">
      <c r="A59" s="24" t="s">
        <v>58</v>
      </c>
    </row>
    <row r="60" ht="12.75">
      <c r="A60" s="24" t="s">
        <v>59</v>
      </c>
    </row>
    <row r="61" ht="12.75">
      <c r="A61" s="24" t="s">
        <v>60</v>
      </c>
    </row>
    <row r="62" ht="12.75">
      <c r="A62" s="24" t="s">
        <v>61</v>
      </c>
    </row>
    <row r="63" ht="12.75">
      <c r="A63" s="24" t="s">
        <v>62</v>
      </c>
    </row>
    <row r="64" ht="12.75">
      <c r="A64" s="24" t="s">
        <v>63</v>
      </c>
    </row>
    <row r="65" ht="12.75">
      <c r="A65" s="24" t="s">
        <v>64</v>
      </c>
    </row>
    <row r="66" ht="12.75">
      <c r="A66" s="24" t="s">
        <v>65</v>
      </c>
    </row>
    <row r="67" ht="12.75">
      <c r="A67" s="24" t="s">
        <v>66</v>
      </c>
    </row>
    <row r="68" ht="12.75">
      <c r="A68" s="24" t="s">
        <v>67</v>
      </c>
    </row>
    <row r="69" ht="12.75">
      <c r="A69" s="24" t="s">
        <v>68</v>
      </c>
    </row>
    <row r="70" ht="12.75">
      <c r="A70" s="24" t="s">
        <v>69</v>
      </c>
    </row>
    <row r="71" ht="12.75">
      <c r="A71" s="24" t="s">
        <v>70</v>
      </c>
    </row>
    <row r="72" ht="12.75">
      <c r="A72" s="24" t="s">
        <v>71</v>
      </c>
    </row>
    <row r="73" ht="12.75">
      <c r="A73" s="24" t="s">
        <v>72</v>
      </c>
    </row>
    <row r="74" ht="12.75">
      <c r="A74" s="24" t="s">
        <v>73</v>
      </c>
    </row>
    <row r="75" ht="12.75">
      <c r="A75" s="24" t="s">
        <v>74</v>
      </c>
    </row>
    <row r="76" ht="12.75">
      <c r="A76" s="24" t="s">
        <v>75</v>
      </c>
    </row>
    <row r="77" ht="12.75">
      <c r="A77" s="24" t="s">
        <v>76</v>
      </c>
    </row>
    <row r="78" ht="12.75">
      <c r="A78" s="24" t="s">
        <v>77</v>
      </c>
    </row>
    <row r="79" ht="12.75">
      <c r="A79" s="24" t="s">
        <v>78</v>
      </c>
    </row>
    <row r="80" ht="12.75">
      <c r="A80" s="24" t="s">
        <v>79</v>
      </c>
    </row>
    <row r="81" ht="12.75">
      <c r="A81" s="24" t="s">
        <v>80</v>
      </c>
    </row>
    <row r="82" ht="12.75">
      <c r="A82" s="24" t="s">
        <v>81</v>
      </c>
    </row>
    <row r="83" ht="12.75">
      <c r="A83" s="24" t="s">
        <v>82</v>
      </c>
    </row>
    <row r="84" ht="12.75">
      <c r="A84" s="24" t="s">
        <v>83</v>
      </c>
    </row>
    <row r="85" ht="12.75">
      <c r="A85" s="24" t="s">
        <v>84</v>
      </c>
    </row>
    <row r="86" ht="12.75">
      <c r="A86" s="24" t="s">
        <v>85</v>
      </c>
    </row>
    <row r="87" ht="12.75">
      <c r="A87" s="24" t="s">
        <v>86</v>
      </c>
    </row>
    <row r="88" ht="12.75">
      <c r="A88" s="24" t="s">
        <v>87</v>
      </c>
    </row>
    <row r="89" ht="12.75">
      <c r="A89" s="24" t="s">
        <v>88</v>
      </c>
    </row>
    <row r="90" ht="12.75">
      <c r="A90" s="24" t="s">
        <v>89</v>
      </c>
    </row>
    <row r="91" ht="12.75">
      <c r="A91" s="24" t="s">
        <v>90</v>
      </c>
    </row>
    <row r="92" ht="12.75">
      <c r="A92" s="24" t="s">
        <v>91</v>
      </c>
    </row>
    <row r="93" ht="12.75">
      <c r="A93" s="24" t="s">
        <v>92</v>
      </c>
    </row>
    <row r="94" ht="12.75">
      <c r="A94" s="24" t="s">
        <v>93</v>
      </c>
    </row>
    <row r="95" ht="12.75">
      <c r="A95" s="24" t="s">
        <v>94</v>
      </c>
    </row>
    <row r="96" ht="12.75">
      <c r="A96" s="24" t="s">
        <v>95</v>
      </c>
    </row>
    <row r="97" ht="12.75">
      <c r="A97" s="24" t="s">
        <v>96</v>
      </c>
    </row>
    <row r="98" ht="12.75">
      <c r="A98" s="24" t="s">
        <v>97</v>
      </c>
    </row>
    <row r="99" ht="12.75">
      <c r="A99" s="24" t="s">
        <v>98</v>
      </c>
    </row>
    <row r="100" ht="12.75">
      <c r="A100" s="24" t="s">
        <v>99</v>
      </c>
    </row>
  </sheetData>
  <sheetProtection password="C74F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Заикин</dc:creator>
  <cp:keywords/>
  <dc:description/>
  <cp:lastModifiedBy>EZaikin</cp:lastModifiedBy>
  <cp:lastPrinted>2016-02-11T16:04:53Z</cp:lastPrinted>
  <dcterms:created xsi:type="dcterms:W3CDTF">2006-12-07T15:16:44Z</dcterms:created>
  <dcterms:modified xsi:type="dcterms:W3CDTF">2019-03-12T12:11:37Z</dcterms:modified>
  <cp:category/>
  <cp:version/>
  <cp:contentType/>
  <cp:contentStatus/>
</cp:coreProperties>
</file>